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6285" activeTab="3"/>
  </bookViews>
  <sheets>
    <sheet name="Title" sheetId="1" r:id="rId1"/>
    <sheet name="Instructions" sheetId="2" r:id="rId2"/>
    <sheet name="Form" sheetId="3" r:id="rId3"/>
    <sheet name="Statement" sheetId="4" r:id="rId4"/>
    <sheet name="Form-16" sheetId="5" r:id="rId5"/>
  </sheets>
  <definedNames/>
  <calcPr fullCalcOnLoad="1"/>
</workbook>
</file>

<file path=xl/comments3.xml><?xml version="1.0" encoding="utf-8"?>
<comments xmlns="http://schemas.openxmlformats.org/spreadsheetml/2006/main">
  <authors>
    <author>Arjunarun</author>
  </authors>
  <commentList>
    <comment ref="F30" authorId="0">
      <text>
        <r>
          <rPr>
            <b/>
            <sz val="11"/>
            <rFont val="Tahoma"/>
            <family val="2"/>
          </rPr>
          <t xml:space="preserve">This represens the amount that you have already deducted from your salary bills.
</t>
        </r>
      </text>
    </comment>
    <comment ref="F7" authorId="0">
      <text>
        <r>
          <rPr>
            <b/>
            <sz val="10"/>
            <rFont val="Tahoma"/>
            <family val="2"/>
          </rPr>
          <t>Name of Office here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10"/>
            <rFont val="Tahoma"/>
            <family val="2"/>
          </rPr>
          <t>Place of the Office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<sst xmlns="http://schemas.openxmlformats.org/spreadsheetml/2006/main" count="253" uniqueCount="247">
  <si>
    <t>Name                   :</t>
  </si>
  <si>
    <t xml:space="preserve"> Office/Institution/Department : </t>
  </si>
  <si>
    <r>
      <t xml:space="preserve">Whether Gazetted :  </t>
    </r>
  </si>
  <si>
    <r>
      <t xml:space="preserve">Designation           :  </t>
    </r>
    <r>
      <rPr>
        <b/>
        <i/>
        <sz val="13"/>
        <rFont val="Times New Roman"/>
        <family val="1"/>
      </rPr>
      <t xml:space="preserve"> </t>
    </r>
  </si>
  <si>
    <t>(i)   Actual HRA received</t>
  </si>
  <si>
    <t>(iii) 40% of salary</t>
  </si>
  <si>
    <t>Balance Gross Income (1 - 2)</t>
  </si>
  <si>
    <t>Gross Total Income</t>
  </si>
  <si>
    <t>: Nil</t>
  </si>
  <si>
    <t>Total</t>
  </si>
  <si>
    <t>iii)   Arrear DA merged to GPF</t>
  </si>
  <si>
    <t>iv)   Group Insurance Scheme</t>
  </si>
  <si>
    <t>v)    FBS</t>
  </si>
  <si>
    <t>vi)   State Life Insurance</t>
  </si>
  <si>
    <t>vii)  LIC Premia (salary deduction) Pol. Nos:</t>
  </si>
  <si>
    <t>viii) LIC Direct Premia- Pol. Nos.</t>
  </si>
  <si>
    <t>I</t>
  </si>
  <si>
    <t>General Information :</t>
  </si>
  <si>
    <t>II</t>
  </si>
  <si>
    <t>Salary &amp; Other Particulars :</t>
  </si>
  <si>
    <t>Recoveries &amp; Other Payments :</t>
  </si>
  <si>
    <t>FBS</t>
  </si>
  <si>
    <t>III</t>
  </si>
  <si>
    <t>Any other deductions</t>
  </si>
  <si>
    <r>
      <t>Medical treatment for certain specified disease or 
      ailment u/s 80 DDB</t>
    </r>
    <r>
      <rPr>
        <b/>
        <sz val="11"/>
        <rFont val="Times New Roman"/>
        <family val="1"/>
      </rPr>
      <t xml:space="preserve"> : (Maximum of Rs. 40000/- 
      and Rs. 60000/- as the case may be)</t>
    </r>
  </si>
  <si>
    <r>
      <t>Deduction inrespect of persons with disability :</t>
    </r>
    <r>
      <rPr>
        <b/>
        <sz val="11"/>
        <rFont val="Times New Roman"/>
        <family val="1"/>
      </rPr>
      <t xml:space="preserve"> 
       (Rs. 50000/- or Rs. 75000/- as the case may be)                                                                     </t>
    </r>
  </si>
  <si>
    <r>
      <t>Maintenance and Medical treatment of Handicapped 
Dependent u/s 80 DD</t>
    </r>
    <r>
      <rPr>
        <b/>
        <sz val="11"/>
        <rFont val="Times New Roman"/>
        <family val="1"/>
      </rPr>
      <t xml:space="preserve"> : 
      (Max. Rs. 50000/- or 75000/- as the case may be)</t>
    </r>
  </si>
  <si>
    <t>SUBMIT</t>
  </si>
  <si>
    <t>Sex      :</t>
  </si>
  <si>
    <t>i)     Public Provident Fund :             No.</t>
  </si>
  <si>
    <t xml:space="preserve">ii)    General Provident Fund :           No.   </t>
  </si>
  <si>
    <t>(ii)  Rent paid in excess of 10% of salary(Pay + DA))</t>
  </si>
  <si>
    <t xml:space="preserve">Total  </t>
  </si>
  <si>
    <t>GIS Premium</t>
  </si>
  <si>
    <t>`</t>
  </si>
  <si>
    <t xml:space="preserve">Profession Tax Paid </t>
  </si>
  <si>
    <t xml:space="preserve">HRA </t>
  </si>
  <si>
    <t xml:space="preserve">Interest on 
Housing Loan                  </t>
  </si>
  <si>
    <t>Arrear DA Merged to PF</t>
  </si>
  <si>
    <t xml:space="preserve">GPF Contribution </t>
  </si>
  <si>
    <t>No :</t>
  </si>
  <si>
    <t>Public PF</t>
  </si>
  <si>
    <t>If availed before 31/3/99</t>
  </si>
  <si>
    <t>If availed after 31/3/99</t>
  </si>
  <si>
    <t xml:space="preserve">SLI Premium </t>
  </si>
  <si>
    <t>LIC Premium (Direct Payment)</t>
  </si>
  <si>
    <t>LIC Premium (Salary deduction)</t>
  </si>
  <si>
    <t xml:space="preserve">ix)   NSC </t>
  </si>
  <si>
    <t>x)    Mutual funds</t>
  </si>
  <si>
    <t xml:space="preserve">xi)   Repayment of Housing Loan </t>
  </si>
  <si>
    <t>xiii)  Certain equity shares and debentures</t>
  </si>
  <si>
    <t xml:space="preserve">xii)   Educational expenses of children </t>
  </si>
  <si>
    <t>xiv)  Any other item (specify)</t>
  </si>
  <si>
    <t>Total Salary during the year (Basic Pay+DA)</t>
  </si>
  <si>
    <r>
      <t xml:space="preserve">Actual Rent Paid </t>
    </r>
    <r>
      <rPr>
        <sz val="10"/>
        <rFont val="Arial"/>
        <family val="2"/>
      </rPr>
      <t>(if residing in rented house)</t>
    </r>
  </si>
  <si>
    <t xml:space="preserve">NSC  </t>
  </si>
  <si>
    <t xml:space="preserve">Mutual funds  </t>
  </si>
  <si>
    <r>
      <t>Eductional expenses of children</t>
    </r>
    <r>
      <rPr>
        <sz val="10"/>
        <rFont val="Arial"/>
        <family val="2"/>
      </rPr>
      <t>(for 2 children)</t>
    </r>
  </si>
  <si>
    <t>Equity shares &amp; debentures</t>
  </si>
  <si>
    <t xml:space="preserve">Repayment of Housing loan   </t>
  </si>
  <si>
    <t>(c)  80CCD</t>
  </si>
  <si>
    <t>(b)  80CCC</t>
  </si>
  <si>
    <t>Deduction as per Chapter  VI A U/s    (a)  80 C :</t>
  </si>
  <si>
    <t>Contribution to Pension scheme of Central Govt. Employees</t>
  </si>
  <si>
    <t>Pension fund (Annuity plan of LIC or any other insurer)</t>
  </si>
  <si>
    <t>(d)  80CCE</t>
  </si>
  <si>
    <t>(e)  80D</t>
  </si>
  <si>
    <t>(f)  80DD</t>
  </si>
  <si>
    <t>Maintenance and Medical treatment of Handicapped Dependent (Max. Rs. 50000/- or 75000/- as the case may be)</t>
  </si>
  <si>
    <t>(g)  80DDB</t>
  </si>
  <si>
    <t>Medical treatment for certain specified disease or ailment  
(Maximum of Rs. 40000/- and Rs. 60000/- as the case may be)</t>
  </si>
  <si>
    <t>(h)  80E</t>
  </si>
  <si>
    <t>Repayment of loan taken for higher education 
(Maximum of Rs. 40000/-)</t>
  </si>
  <si>
    <t>(i)  80G</t>
  </si>
  <si>
    <t xml:space="preserve">Donation to certain funds, charitable institutions etc.: </t>
  </si>
  <si>
    <t>Deduction inrespect of persons with disability : 
(Rs. 50000/- or Rs. 75000/- 
                                                                                             as the case may be)</t>
  </si>
  <si>
    <t xml:space="preserve">                                        Income Tax on Total Income :</t>
  </si>
  <si>
    <t>Income Tax deducted from Salary Bill</t>
  </si>
  <si>
    <t xml:space="preserve">                                   Signature of the Head of Office in case of NGO</t>
  </si>
  <si>
    <t xml:space="preserve">                  Signature of the Officer in the case of Gazetted Officer.</t>
  </si>
  <si>
    <r>
      <t>Total Salary Income</t>
    </r>
    <r>
      <rPr>
        <sz val="11"/>
        <rFont val="Times New Roman"/>
        <family val="1"/>
      </rPr>
      <t xml:space="preserve"> (Pay+DA+HRA+Other allowances except 
PTA/PCA and inclusive of Surrender Leave Salary, Bonus/Spl. 
Festival allowances and Arrears of DA/pay and other allowances)</t>
    </r>
  </si>
  <si>
    <t>Place :</t>
  </si>
  <si>
    <t xml:space="preserve">Date  : </t>
  </si>
  <si>
    <t>``</t>
  </si>
  <si>
    <t>CLICK HERE TO USE THE CALCULATOR</t>
  </si>
  <si>
    <t>Relief u/s 89(1)</t>
  </si>
  <si>
    <r>
      <t xml:space="preserve">Columns which are not applicable to you should be filled with </t>
    </r>
    <r>
      <rPr>
        <b/>
        <i/>
        <sz val="14"/>
        <color indexed="10"/>
        <rFont val="Arial"/>
        <family val="2"/>
      </rPr>
      <t>'</t>
    </r>
    <r>
      <rPr>
        <b/>
        <i/>
        <sz val="16"/>
        <color indexed="10"/>
        <rFont val="Arial"/>
        <family val="2"/>
      </rPr>
      <t>0</t>
    </r>
    <r>
      <rPr>
        <b/>
        <i/>
        <sz val="14"/>
        <color indexed="10"/>
        <rFont val="Arial"/>
        <family val="2"/>
      </rPr>
      <t>'</t>
    </r>
    <r>
      <rPr>
        <b/>
        <i/>
        <sz val="14"/>
        <color indexed="8"/>
        <rFont val="Arial"/>
        <family val="2"/>
      </rPr>
      <t>.</t>
    </r>
    <r>
      <rPr>
        <b/>
        <i/>
        <sz val="14"/>
        <color indexed="10"/>
        <rFont val="Arial"/>
        <family val="2"/>
      </rPr>
      <t xml:space="preserve"> </t>
    </r>
  </si>
  <si>
    <t>IV</t>
  </si>
  <si>
    <t xml:space="preserve">Bonus/Festival Allowance received               </t>
  </si>
  <si>
    <t xml:space="preserve">Arrear DA Received                                        </t>
  </si>
  <si>
    <t xml:space="preserve">Arrear Salary Received                                   </t>
  </si>
  <si>
    <t xml:space="preserve">Surrender Leave Salary Received                 </t>
  </si>
  <si>
    <r>
      <t xml:space="preserve">Other Allowances </t>
    </r>
    <r>
      <rPr>
        <sz val="10"/>
        <rFont val="Arial"/>
        <family val="2"/>
      </rPr>
      <t>(CCA/PG/Risk/Uniform etc.)</t>
    </r>
    <r>
      <rPr>
        <sz val="12"/>
        <rFont val="Arial"/>
        <family val="2"/>
      </rPr>
      <t xml:space="preserve">     </t>
    </r>
  </si>
  <si>
    <t xml:space="preserve">Name                                                                 </t>
  </si>
  <si>
    <t xml:space="preserve">Whether Gazetted                                           </t>
  </si>
  <si>
    <t xml:space="preserve">Designation                                                        </t>
  </si>
  <si>
    <r>
      <t>Income Tax Calculator</t>
    </r>
    <r>
      <rPr>
        <b/>
        <i/>
        <sz val="36"/>
        <color indexed="9"/>
        <rFont val="Monotype Corsiva"/>
        <family val="4"/>
      </rPr>
      <t xml:space="preserve">
</t>
    </r>
    <r>
      <rPr>
        <b/>
        <i/>
        <sz val="18"/>
        <color indexed="9"/>
        <rFont val="Monotype Corsiva"/>
        <family val="4"/>
      </rPr>
      <t>(Incorporating Indian IT Act 1962)</t>
    </r>
    <r>
      <rPr>
        <sz val="10"/>
        <color indexed="9"/>
        <rFont val="Arial"/>
        <family val="2"/>
      </rPr>
      <t xml:space="preserve">
</t>
    </r>
  </si>
  <si>
    <t xml:space="preserve">                                                            Less Relief u/s 89(i)</t>
  </si>
  <si>
    <t xml:space="preserve">                                                            Less Tax deducted from the salary bill</t>
  </si>
  <si>
    <r>
      <t xml:space="preserve">                                        </t>
    </r>
    <r>
      <rPr>
        <b/>
        <i/>
        <sz val="12"/>
        <rFont val="Times New Roman"/>
        <family val="1"/>
      </rPr>
      <t>Net Taxable Income</t>
    </r>
    <r>
      <rPr>
        <b/>
        <sz val="12"/>
        <rFont val="Times New Roman"/>
        <family val="1"/>
      </rPr>
      <t xml:space="preserve"> </t>
    </r>
    <r>
      <rPr>
        <sz val="11"/>
        <rFont val="Times New Roman"/>
        <family val="1"/>
      </rPr>
      <t>(Rounded to nearest ten)</t>
    </r>
  </si>
  <si>
    <r>
      <t xml:space="preserve">Less Profession Tax  </t>
    </r>
    <r>
      <rPr>
        <i/>
        <sz val="12"/>
        <rFont val="Times New Roman"/>
        <family val="1"/>
      </rPr>
      <t>u/s 16(iii)</t>
    </r>
  </si>
  <si>
    <r>
      <t>Deduct</t>
    </r>
    <r>
      <rPr>
        <b/>
        <sz val="12"/>
        <rFont val="Times New Roman"/>
        <family val="1"/>
      </rPr>
      <t xml:space="preserve"> : </t>
    </r>
    <r>
      <rPr>
        <sz val="11"/>
        <rFont val="Times New Roman"/>
        <family val="1"/>
      </rPr>
      <t>HRA-Least of the following if residing in rented house :</t>
    </r>
  </si>
  <si>
    <t>Other Deductions :</t>
  </si>
  <si>
    <t xml:space="preserve"> Office / Department                                             </t>
  </si>
  <si>
    <t>Click here
for
instructions</t>
  </si>
  <si>
    <t>FORM 16</t>
  </si>
  <si>
    <t>[See Rule 31(1)(a)]</t>
  </si>
  <si>
    <t>CERTIFICATE UNDER SECTION 203 OF THE INCOME TAX, 1961 FOR 
TAX DEDUCTED AT SOURCE FROM INCOME CHARGEABLE UNDER 
THE HEAD "SALARIES"</t>
  </si>
  <si>
    <t>Name and address of the Employer :</t>
  </si>
  <si>
    <t>Name and Designation of the Employee :</t>
  </si>
  <si>
    <t>TDS Circle where Annual Return /
Statement under section 206 is to be filed</t>
  </si>
  <si>
    <t>Period</t>
  </si>
  <si>
    <t>Assessment Year</t>
  </si>
  <si>
    <t>From</t>
  </si>
  <si>
    <t>To</t>
  </si>
  <si>
    <t>DETAILS OF SALARY PAID AND ANY OTHER INCOME TAX DEDUCTED</t>
  </si>
  <si>
    <t>Gross Salary</t>
  </si>
  <si>
    <t>Less Allowance to the extent under section 10</t>
  </si>
  <si>
    <t>Net Salary Income (1-2)</t>
  </si>
  <si>
    <t>Add : Any other income reported by the employee</t>
  </si>
  <si>
    <t>(a) Agriculture Income</t>
  </si>
  <si>
    <t>(b) Income from house property</t>
  </si>
  <si>
    <t>(c) Other specify</t>
  </si>
  <si>
    <t>Total Income  (3-4)</t>
  </si>
  <si>
    <t>Deductions : (Under section 16)</t>
  </si>
  <si>
    <t>(a) Tax on employment</t>
  </si>
  <si>
    <t>(b) Entertainment allowance</t>
  </si>
  <si>
    <t>Total 6 (a+b)</t>
  </si>
  <si>
    <t>Under section 24</t>
  </si>
  <si>
    <t>Interest on HBA</t>
  </si>
  <si>
    <t>Under section 80 - C</t>
  </si>
  <si>
    <t>b) GPF Contribution</t>
  </si>
  <si>
    <t>Under section 80 - CCC</t>
  </si>
  <si>
    <t>Under section 80 - CCD</t>
  </si>
  <si>
    <t>Under section 80 - D</t>
  </si>
  <si>
    <t>Under section 80 - DD</t>
  </si>
  <si>
    <t>Under section 80 - DDB</t>
  </si>
  <si>
    <t>Under section 80 - E</t>
  </si>
  <si>
    <t>Under section 80 - G</t>
  </si>
  <si>
    <t>Under section 80 - U</t>
  </si>
  <si>
    <t>Total of item 12-17</t>
  </si>
  <si>
    <t>DETAILS OF TAX DEDUCTED AT DEPOSITED INTO CENTRAL GOVERNMENT ACCOUNT</t>
  </si>
  <si>
    <t>Amount</t>
  </si>
  <si>
    <t>Date of Payment</t>
  </si>
  <si>
    <t>Name of Bank &amp; Branch 
where tax Deposited</t>
  </si>
  <si>
    <t>I  ..............................................................................................Son of ...............................................................................</t>
  </si>
  <si>
    <t>working in the capacityy of .................................................................................................(Designation) do hereby</t>
  </si>
  <si>
    <t>certifying that a sum of Rs......................................(Rupees.....................................................................................</t>
  </si>
  <si>
    <t>.........................................(in words) has been deducted at source and paid to the credit of the Central Government.</t>
  </si>
  <si>
    <t xml:space="preserve">I  further  certify  that the information given above is true and correct based on the book of  accounts, documents </t>
  </si>
  <si>
    <t>and other available records.</t>
  </si>
  <si>
    <t>Signature of the person</t>
  </si>
  <si>
    <t>responsible for deduction of tax</t>
  </si>
  <si>
    <t>Name......................................................................</t>
  </si>
  <si>
    <t>Date  :</t>
  </si>
  <si>
    <r>
      <t>Medical Insurance Premium u/s 80 D</t>
    </r>
    <r>
      <rPr>
        <b/>
        <sz val="11"/>
        <rFont val="Times New Roman"/>
        <family val="1"/>
      </rPr>
      <t xml:space="preserve">  : 
      (Max. Rs. 15000/- or 20000/- as the case may be)</t>
    </r>
  </si>
  <si>
    <t>Contribution toPolitical Parties u/s 80GGC</t>
  </si>
  <si>
    <t>(k)  80U</t>
  </si>
  <si>
    <t>(j)  80GGC</t>
  </si>
  <si>
    <t>Contribution to Political Parties :</t>
  </si>
  <si>
    <t>Medical Insurance Premium (Max. Rs. 15000/- )</t>
  </si>
  <si>
    <r>
      <t>Donation to certain funds, charitable institutions etc.</t>
    </r>
    <r>
      <rPr>
        <b/>
        <sz val="11"/>
        <rFont val="Times New Roman"/>
        <family val="1"/>
      </rPr>
      <t xml:space="preserve">: 
            (100% in the case of Special Funds &amp; 50%in other cases)     </t>
    </r>
  </si>
  <si>
    <t xml:space="preserve">                                                      Income taxpayable</t>
  </si>
  <si>
    <t xml:space="preserve">                                                                         Balance Tax </t>
  </si>
  <si>
    <t>Under section 80 - GGC</t>
  </si>
  <si>
    <t>Name &amp; Address of Employer</t>
  </si>
  <si>
    <t>Statement</t>
  </si>
  <si>
    <t>Form</t>
  </si>
  <si>
    <r>
      <rPr>
        <b/>
        <sz val="16"/>
        <rFont val="Arial"/>
        <family val="2"/>
      </rPr>
      <t>&lt;</t>
    </r>
    <r>
      <rPr>
        <b/>
        <sz val="12"/>
        <rFont val="Arial"/>
        <family val="2"/>
      </rPr>
      <t xml:space="preserve"> Back to</t>
    </r>
  </si>
  <si>
    <r>
      <rPr>
        <b/>
        <sz val="16"/>
        <color indexed="9"/>
        <rFont val="Arial Rounded MT Bold"/>
        <family val="2"/>
      </rPr>
      <t>&lt;</t>
    </r>
    <r>
      <rPr>
        <b/>
        <sz val="14"/>
        <color indexed="9"/>
        <rFont val="Arial Rounded MT Bold"/>
        <family val="2"/>
      </rPr>
      <t xml:space="preserve"> BACK TO FORM</t>
    </r>
  </si>
  <si>
    <r>
      <t xml:space="preserve">FORM NO 16 </t>
    </r>
    <r>
      <rPr>
        <b/>
        <sz val="18"/>
        <color indexed="9"/>
        <rFont val="Arial"/>
        <family val="2"/>
      </rPr>
      <t>&gt;</t>
    </r>
  </si>
  <si>
    <t>Circle of filing Income Tax Return</t>
  </si>
  <si>
    <t>a) LIC                            ( i)  Salary Deduction</t>
  </si>
  <si>
    <t xml:space="preserve">      (ii)  Direct Payment</t>
  </si>
  <si>
    <t>Developed for Multimedia Centre
Sree Neelakanta Govt. Sanskrit College, Pattambi</t>
  </si>
  <si>
    <t>by : v.k.muralidharan                                        vk.muraleedharan@gmail.com</t>
  </si>
  <si>
    <t>(a)  PAN   :</t>
  </si>
  <si>
    <r>
      <t xml:space="preserve">(b) TAN  </t>
    </r>
    <r>
      <rPr>
        <b/>
        <sz val="12"/>
        <rFont val="Arial"/>
        <family val="2"/>
      </rPr>
      <t xml:space="preserve"> :</t>
    </r>
  </si>
  <si>
    <r>
      <t xml:space="preserve">        </t>
    </r>
    <r>
      <rPr>
        <b/>
        <sz val="12"/>
        <rFont val="Times New Roman"/>
        <family val="1"/>
      </rPr>
      <t>PAN</t>
    </r>
    <r>
      <rPr>
        <sz val="12"/>
        <rFont val="Times New Roman"/>
        <family val="1"/>
      </rPr>
      <t xml:space="preserve">    :    </t>
    </r>
  </si>
  <si>
    <t xml:space="preserve">             PAN      :</t>
  </si>
  <si>
    <t xml:space="preserve">             TAN      :</t>
  </si>
  <si>
    <t>c) PPF Contribution</t>
  </si>
  <si>
    <t>d) Arrear DA</t>
  </si>
  <si>
    <t>e) SLI</t>
  </si>
  <si>
    <t>d) GIS</t>
  </si>
  <si>
    <t>g) FBS</t>
  </si>
  <si>
    <t>h) HBA</t>
  </si>
  <si>
    <t>i) Tution Fee paid (Limited to 2 Children)</t>
  </si>
  <si>
    <t>j) Equity Shares/Debentures</t>
  </si>
  <si>
    <t>k) NSC VIII Issue</t>
  </si>
  <si>
    <t>l) Mutual Fund</t>
  </si>
  <si>
    <t>m) others</t>
  </si>
  <si>
    <t>Designation ...........................................................</t>
  </si>
  <si>
    <t>INCOME TAX CALCULATOR</t>
  </si>
  <si>
    <t>Upto Rs. 160000 / 190000</t>
  </si>
  <si>
    <t>: 10% of total income exceeding Rs. 160000 / 190000</t>
  </si>
  <si>
    <r>
      <t>Interest on loan taken for higher education u/s 80 E</t>
    </r>
    <r>
      <rPr>
        <b/>
        <sz val="11"/>
        <rFont val="Times New Roman"/>
        <family val="1"/>
      </rPr>
      <t xml:space="preserve"> :                                                    </t>
    </r>
  </si>
  <si>
    <t>Yes</t>
  </si>
  <si>
    <t>Lecturer in Commerce (Sel.Gr)</t>
  </si>
  <si>
    <t>SNGS College</t>
  </si>
  <si>
    <t>Pattambi</t>
  </si>
  <si>
    <t>Director of Collegiate Education</t>
  </si>
  <si>
    <t>Thiruvanantapuram</t>
  </si>
  <si>
    <t>Ward III</t>
  </si>
  <si>
    <t>160001 / 190001 to 500000/-</t>
  </si>
  <si>
    <t>500001/- to 800000/-</t>
  </si>
  <si>
    <t>Above Rs. 800000/-</t>
  </si>
  <si>
    <t>: 20% of total income exceeding Rs. 500000/-</t>
  </si>
  <si>
    <t>: 30% of total income exceeding Rs. 800000/-</t>
  </si>
  <si>
    <t>31/03/11</t>
  </si>
  <si>
    <t>2011-2012</t>
  </si>
  <si>
    <t xml:space="preserve">INCOME TAX CALCULATION STATEMENT 
FOR THE YEAR 2010-11 </t>
  </si>
  <si>
    <t>(e)  80CCF</t>
  </si>
  <si>
    <t>The aggregate amount of deductions u/s 80C, 80CCC,80CCD 
                          shall not, in any case exceed One Lakh Rupees</t>
  </si>
  <si>
    <t>Aggregate Deduction u/s 80CCE + 80CCF 
(Limited to maximum of Rs. 100000 / 120000 as the case may be)</t>
  </si>
  <si>
    <r>
      <t xml:space="preserve">                 </t>
    </r>
    <r>
      <rPr>
        <b/>
        <i/>
        <sz val="13"/>
        <rFont val="Times New Roman"/>
        <family val="1"/>
      </rPr>
      <t xml:space="preserve">                                  Total</t>
    </r>
    <r>
      <rPr>
        <b/>
        <sz val="13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Deductions u/s 80C</t>
    </r>
  </si>
  <si>
    <r>
      <t>Deduct : Interest on Housing Loan</t>
    </r>
    <r>
      <rPr>
        <b/>
        <sz val="12"/>
        <rFont val="Times New Roman"/>
        <family val="1"/>
      </rPr>
      <t xml:space="preserve"> </t>
    </r>
    <r>
      <rPr>
        <i/>
        <sz val="11"/>
        <rFont val="Times New Roman"/>
        <family val="1"/>
      </rPr>
      <t>(Maximum Rs. 30000/- or 
                                                       Rs. 150000/- as the case may be)</t>
    </r>
  </si>
  <si>
    <r>
      <t xml:space="preserve">Investment in Long Term Infrastructural Bonds notified by the
Central Govt.      </t>
    </r>
    <r>
      <rPr>
        <b/>
        <i/>
        <sz val="10"/>
        <rFont val="Times New Roman"/>
        <family val="1"/>
      </rPr>
      <t>(Additional deduction upto Rs. 20000)</t>
    </r>
  </si>
  <si>
    <r>
      <t xml:space="preserve">Taxable Income (8-22)            </t>
    </r>
    <r>
      <rPr>
        <sz val="10"/>
        <rFont val="Arial"/>
        <family val="2"/>
      </rPr>
      <t xml:space="preserve">   (Rounded to nearest ten rupee)</t>
    </r>
  </si>
  <si>
    <t>Total deduction admissible (13+21)</t>
  </si>
  <si>
    <t>Under section 80 - CCF</t>
  </si>
  <si>
    <t>Total amount of deduction (item 8 to 12)  Limited to 100000/120000</t>
  </si>
  <si>
    <t>No</t>
  </si>
  <si>
    <t>Male</t>
  </si>
  <si>
    <t>FORMAT FOR THE PREPARATION OF  INCOME TAX 
CALCULATION STATEMENT FOR 2010-11</t>
  </si>
  <si>
    <r>
      <t xml:space="preserve">Pension Fund </t>
    </r>
    <r>
      <rPr>
        <i/>
        <sz val="11"/>
        <rFont val="Arial"/>
        <family val="2"/>
      </rPr>
      <t>(LIC/UTI etc.)</t>
    </r>
  </si>
  <si>
    <t>Contribution to pension scheme of Central Govt.employees
                           entering the service on or after Jan.2001</t>
  </si>
  <si>
    <t xml:space="preserve">Sex </t>
  </si>
  <si>
    <r>
      <t xml:space="preserve">Please read carefully the instructions given below 
before entering the data in the </t>
    </r>
    <r>
      <rPr>
        <b/>
        <i/>
        <sz val="18"/>
        <color indexed="10"/>
        <rFont val="Arial"/>
        <family val="2"/>
      </rPr>
      <t>'Form'</t>
    </r>
  </si>
  <si>
    <r>
      <t xml:space="preserve">Enter the data only in the </t>
    </r>
    <r>
      <rPr>
        <b/>
        <i/>
        <sz val="14"/>
        <color indexed="10"/>
        <rFont val="Arial"/>
        <family val="2"/>
      </rPr>
      <t>'Form'</t>
    </r>
    <r>
      <rPr>
        <b/>
        <sz val="13"/>
        <color indexed="16"/>
        <rFont val="Arial"/>
        <family val="2"/>
      </rPr>
      <t>.</t>
    </r>
  </si>
  <si>
    <r>
      <t xml:space="preserve">Do not try to enter any data directly in the </t>
    </r>
    <r>
      <rPr>
        <b/>
        <i/>
        <sz val="14"/>
        <color indexed="10"/>
        <rFont val="Arial"/>
        <family val="2"/>
      </rPr>
      <t>'Statement'</t>
    </r>
    <r>
      <rPr>
        <b/>
        <sz val="13"/>
        <rFont val="Arial"/>
        <family val="2"/>
      </rPr>
      <t>.</t>
    </r>
  </si>
  <si>
    <r>
      <t xml:space="preserve">Changes in the data should be done only in the </t>
    </r>
    <r>
      <rPr>
        <b/>
        <i/>
        <sz val="14"/>
        <color indexed="10"/>
        <rFont val="Arial"/>
        <family val="2"/>
      </rPr>
      <t>'Form'</t>
    </r>
    <r>
      <rPr>
        <b/>
        <sz val="13"/>
        <rFont val="Arial"/>
        <family val="2"/>
      </rPr>
      <t>.</t>
    </r>
  </si>
  <si>
    <r>
      <t xml:space="preserve">Do not try to make the data change in the </t>
    </r>
    <r>
      <rPr>
        <b/>
        <i/>
        <sz val="14"/>
        <color indexed="10"/>
        <rFont val="Arial"/>
        <family val="2"/>
      </rPr>
      <t>'Statement'</t>
    </r>
    <r>
      <rPr>
        <b/>
        <sz val="13"/>
        <color indexed="16"/>
        <rFont val="Arial"/>
        <family val="2"/>
      </rPr>
      <t xml:space="preserve"> </t>
    </r>
  </si>
  <si>
    <r>
      <t xml:space="preserve">Column </t>
    </r>
    <r>
      <rPr>
        <b/>
        <i/>
        <sz val="14"/>
        <color indexed="10"/>
        <rFont val="Arial"/>
        <family val="2"/>
      </rPr>
      <t xml:space="preserve">'3' </t>
    </r>
    <r>
      <rPr>
        <b/>
        <i/>
        <sz val="13"/>
        <color indexed="10"/>
        <rFont val="Arial"/>
        <family val="2"/>
      </rPr>
      <t>&amp;</t>
    </r>
    <r>
      <rPr>
        <b/>
        <i/>
        <sz val="14"/>
        <color indexed="10"/>
        <rFont val="Arial"/>
        <family val="2"/>
      </rPr>
      <t xml:space="preserve"> '6'</t>
    </r>
    <r>
      <rPr>
        <b/>
        <i/>
        <sz val="13"/>
        <color indexed="10"/>
        <rFont val="Arial"/>
        <family val="2"/>
      </rPr>
      <t xml:space="preserve"> </t>
    </r>
    <r>
      <rPr>
        <b/>
        <sz val="13"/>
        <color indexed="8"/>
        <rFont val="Arial"/>
        <family val="2"/>
      </rPr>
      <t>are very important. Do not leave these columns empty.</t>
    </r>
  </si>
  <si>
    <r>
      <t>It is not necessary to give Salary, DA, HRA, Other allowances
seperately. You can give the sum of all these items as a single
item in column</t>
    </r>
    <r>
      <rPr>
        <b/>
        <i/>
        <sz val="14"/>
        <color indexed="10"/>
        <rFont val="Arial"/>
        <family val="2"/>
      </rPr>
      <t xml:space="preserve"> '10' </t>
    </r>
    <r>
      <rPr>
        <b/>
        <sz val="13"/>
        <rFont val="Arial"/>
        <family val="2"/>
      </rPr>
      <t xml:space="preserve">directly. But those who reside in a rented 
house and eligible for the deduction of HRA should show
all the above items seperately as per the columns in the </t>
    </r>
    <r>
      <rPr>
        <b/>
        <i/>
        <sz val="14"/>
        <color indexed="10"/>
        <rFont val="Arial"/>
        <family val="2"/>
      </rPr>
      <t>'Form'.</t>
    </r>
  </si>
  <si>
    <r>
      <t xml:space="preserve">Whether residing in rented house </t>
    </r>
    <r>
      <rPr>
        <sz val="12"/>
        <rFont val="Arial"/>
        <family val="2"/>
      </rPr>
      <t xml:space="preserve">        </t>
    </r>
  </si>
  <si>
    <r>
      <t xml:space="preserve">                                             </t>
    </r>
    <r>
      <rPr>
        <b/>
        <i/>
        <sz val="12"/>
        <rFont val="Times New Roman"/>
        <family val="1"/>
      </rPr>
      <t>Add Educational Cess</t>
    </r>
    <r>
      <rPr>
        <b/>
        <sz val="12"/>
        <rFont val="Times New Roman"/>
        <family val="1"/>
      </rPr>
      <t xml:space="preserve"> </t>
    </r>
    <r>
      <rPr>
        <sz val="11"/>
        <rFont val="Times New Roman"/>
        <family val="1"/>
      </rPr>
      <t>(3% of tax )</t>
    </r>
  </si>
  <si>
    <t xml:space="preserve">                                                   Total Tax Payable (24+25)</t>
  </si>
  <si>
    <t xml:space="preserve">                                 Educational Cess @ 3%</t>
  </si>
  <si>
    <t xml:space="preserve">                                 Less Relief u/s 89(i)</t>
  </si>
  <si>
    <t xml:space="preserve">                                 Tax already paid / deducted</t>
  </si>
  <si>
    <t xml:space="preserve">         Balance Tax</t>
  </si>
  <si>
    <t xml:space="preserve">                                   Total Tax</t>
  </si>
  <si>
    <t xml:space="preserve">                                                         Balance Tax to be paid / refunded</t>
  </si>
  <si>
    <r>
      <t xml:space="preserve">I do not claim that this calculator is perfect in all respect and free from
 minute problems. But this is my sincere attempt by integrating 
all aspects regarding the tax calculation of a salaried employee. 
If you face any  problem please do not hesitate to contact me. </t>
    </r>
    <r>
      <rPr>
        <b/>
        <sz val="12"/>
        <rFont val="Book Antiqua"/>
        <family val="1"/>
      </rPr>
      <t xml:space="preserve">
</t>
    </r>
    <r>
      <rPr>
        <b/>
        <i/>
        <sz val="14"/>
        <color indexed="60"/>
        <rFont val="Book Antiqua"/>
        <family val="1"/>
      </rPr>
      <t>v.k.muralidharan (ph : 9447476854)</t>
    </r>
  </si>
  <si>
    <r>
      <rPr>
        <sz val="12"/>
        <rFont val="Arial"/>
        <family val="2"/>
      </rPr>
      <t>Investment in Long term Infrastructure Bond of IDBI, ICICI etc.</t>
    </r>
    <r>
      <rPr>
        <b/>
        <i/>
        <sz val="11"/>
        <rFont val="Arial"/>
        <family val="2"/>
      </rPr>
      <t xml:space="preserve">
                 </t>
    </r>
    <r>
      <rPr>
        <b/>
        <i/>
        <sz val="10"/>
        <rFont val="Arial"/>
        <family val="2"/>
      </rPr>
      <t>(For claiming addition deduction of up to Rs. 20000)</t>
    </r>
  </si>
  <si>
    <r>
      <t xml:space="preserve">                 </t>
    </r>
    <r>
      <rPr>
        <b/>
        <sz val="12"/>
        <rFont val="Times New Roman"/>
        <family val="1"/>
      </rPr>
      <t xml:space="preserve">TAN </t>
    </r>
    <r>
      <rPr>
        <sz val="12"/>
        <rFont val="Times New Roman"/>
        <family val="1"/>
      </rPr>
      <t xml:space="preserve">      :    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</si>
</sst>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mm/d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2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8"/>
      <name val="Times New Roman"/>
      <family val="1"/>
    </font>
    <font>
      <sz val="14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12"/>
      <color indexed="8"/>
      <name val="Times New Roman"/>
      <family val="1"/>
    </font>
    <font>
      <sz val="9"/>
      <name val="Times New Roman"/>
      <family val="1"/>
    </font>
    <font>
      <sz val="10"/>
      <color indexed="9"/>
      <name val="Arial"/>
      <family val="2"/>
    </font>
    <font>
      <b/>
      <i/>
      <sz val="12"/>
      <name val="Times New Roman"/>
      <family val="1"/>
    </font>
    <font>
      <b/>
      <sz val="13"/>
      <color indexed="16"/>
      <name val="Arial"/>
      <family val="2"/>
    </font>
    <font>
      <b/>
      <sz val="12"/>
      <name val="Book Antiqua"/>
      <family val="1"/>
    </font>
    <font>
      <b/>
      <i/>
      <sz val="14"/>
      <color indexed="10"/>
      <name val="Arial"/>
      <family val="2"/>
    </font>
    <font>
      <b/>
      <sz val="13"/>
      <color indexed="8"/>
      <name val="Arial"/>
      <family val="2"/>
    </font>
    <font>
      <b/>
      <sz val="13"/>
      <color indexed="8"/>
      <name val="Book Antiqua"/>
      <family val="1"/>
    </font>
    <font>
      <b/>
      <i/>
      <sz val="14"/>
      <color indexed="8"/>
      <name val="Arial"/>
      <family val="2"/>
    </font>
    <font>
      <b/>
      <i/>
      <sz val="16"/>
      <color indexed="10"/>
      <name val="Arial"/>
      <family val="2"/>
    </font>
    <font>
      <b/>
      <sz val="16"/>
      <color indexed="9"/>
      <name val="Arial"/>
      <family val="2"/>
    </font>
    <font>
      <b/>
      <i/>
      <sz val="13"/>
      <color indexed="10"/>
      <name val="Arial"/>
      <family val="2"/>
    </font>
    <font>
      <b/>
      <sz val="13"/>
      <name val="Book Antiqua"/>
      <family val="1"/>
    </font>
    <font>
      <b/>
      <i/>
      <sz val="18"/>
      <color indexed="10"/>
      <name val="Arial"/>
      <family val="2"/>
    </font>
    <font>
      <b/>
      <i/>
      <sz val="20"/>
      <color indexed="9"/>
      <name val="Arial"/>
      <family val="2"/>
    </font>
    <font>
      <sz val="8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26"/>
      <name val="Arial Rounded MT Bold"/>
      <family val="2"/>
    </font>
    <font>
      <b/>
      <sz val="16"/>
      <color indexed="8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b/>
      <i/>
      <sz val="36"/>
      <color indexed="9"/>
      <name val="Monotype Corsiva"/>
      <family val="4"/>
    </font>
    <font>
      <b/>
      <i/>
      <sz val="38"/>
      <color indexed="9"/>
      <name val="Monotype Corsiva"/>
      <family val="4"/>
    </font>
    <font>
      <b/>
      <i/>
      <sz val="18"/>
      <color indexed="9"/>
      <name val="Monotype Corsiva"/>
      <family val="4"/>
    </font>
    <font>
      <i/>
      <sz val="12"/>
      <name val="Arial"/>
      <family val="2"/>
    </font>
    <font>
      <i/>
      <sz val="11"/>
      <color indexed="9"/>
      <name val="Arial"/>
      <family val="2"/>
    </font>
    <font>
      <i/>
      <sz val="26"/>
      <name val="Arial"/>
      <family val="2"/>
    </font>
    <font>
      <i/>
      <sz val="12"/>
      <name val="Times New Roman"/>
      <family val="1"/>
    </font>
    <font>
      <b/>
      <i/>
      <sz val="16"/>
      <color indexed="9"/>
      <name val="Times New Roman"/>
      <family val="1"/>
    </font>
    <font>
      <b/>
      <i/>
      <sz val="16"/>
      <name val="Times New Roman"/>
      <family val="1"/>
    </font>
    <font>
      <b/>
      <sz val="14"/>
      <color indexed="8"/>
      <name val="Arial Rounded MT Bold"/>
      <family val="2"/>
    </font>
    <font>
      <b/>
      <sz val="14"/>
      <color indexed="9"/>
      <name val="Arial Rounded MT Bold"/>
      <family val="2"/>
    </font>
    <font>
      <i/>
      <sz val="12"/>
      <color indexed="9"/>
      <name val="Arial Rounded MT Bold"/>
      <family val="2"/>
    </font>
    <font>
      <b/>
      <sz val="45"/>
      <color indexed="9"/>
      <name val="Arial Rounded MT Bold"/>
      <family val="2"/>
    </font>
    <font>
      <sz val="11"/>
      <name val="Arial Narrow"/>
      <family val="2"/>
    </font>
    <font>
      <b/>
      <i/>
      <sz val="12"/>
      <name val="Book Antiqua"/>
      <family val="1"/>
    </font>
    <font>
      <b/>
      <i/>
      <sz val="11"/>
      <name val="Book Antiqua"/>
      <family val="1"/>
    </font>
    <font>
      <sz val="12"/>
      <name val="Book Antiqua"/>
      <family val="1"/>
    </font>
    <font>
      <b/>
      <sz val="12"/>
      <color indexed="8"/>
      <name val="Book Antiqua"/>
      <family val="1"/>
    </font>
    <font>
      <b/>
      <sz val="11"/>
      <name val="Arial Narrow"/>
      <family val="2"/>
    </font>
    <font>
      <b/>
      <sz val="14"/>
      <name val="Arial Narrow"/>
      <family val="2"/>
    </font>
    <font>
      <b/>
      <i/>
      <sz val="13"/>
      <name val="Book Antiqua"/>
      <family val="1"/>
    </font>
    <font>
      <b/>
      <sz val="16"/>
      <name val="Arial"/>
      <family val="2"/>
    </font>
    <font>
      <b/>
      <sz val="16"/>
      <color indexed="9"/>
      <name val="Arial Rounded MT Bold"/>
      <family val="2"/>
    </font>
    <font>
      <b/>
      <sz val="18"/>
      <color indexed="9"/>
      <name val="Arial"/>
      <family val="2"/>
    </font>
    <font>
      <b/>
      <sz val="12"/>
      <color indexed="10"/>
      <name val="Arial"/>
      <family val="2"/>
    </font>
    <font>
      <sz val="11"/>
      <color indexed="9"/>
      <name val="Times New Roman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Arial"/>
      <family val="2"/>
    </font>
    <font>
      <i/>
      <sz val="11"/>
      <name val="Arial"/>
      <family val="2"/>
    </font>
    <font>
      <b/>
      <sz val="15"/>
      <name val="Times New Roman"/>
      <family val="1"/>
    </font>
    <font>
      <sz val="13"/>
      <name val="Arial"/>
      <family val="2"/>
    </font>
    <font>
      <b/>
      <i/>
      <sz val="14"/>
      <color indexed="60"/>
      <name val="Book Antiqua"/>
      <family val="1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color indexed="9"/>
      <name val="Arial"/>
      <family val="2"/>
    </font>
    <font>
      <sz val="13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2"/>
      <color theme="0"/>
      <name val="Arial"/>
      <family val="2"/>
    </font>
    <font>
      <sz val="13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0"/>
        <bgColor indexed="64"/>
      </patternFill>
    </fill>
    <fill>
      <patternFill patternType="gray0625">
        <bgColor indexed="8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104" fillId="26" borderId="0" applyNumberFormat="0" applyBorder="0" applyAlignment="0" applyProtection="0"/>
    <xf numFmtId="0" fontId="105" fillId="27" borderId="1" applyNumberFormat="0" applyAlignment="0" applyProtection="0"/>
    <xf numFmtId="0" fontId="10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29" borderId="0" applyNumberFormat="0" applyBorder="0" applyAlignment="0" applyProtection="0"/>
    <xf numFmtId="0" fontId="110" fillId="0" borderId="3" applyNumberFormat="0" applyFill="0" applyAlignment="0" applyProtection="0"/>
    <xf numFmtId="0" fontId="111" fillId="0" borderId="4" applyNumberFormat="0" applyFill="0" applyAlignment="0" applyProtection="0"/>
    <xf numFmtId="0" fontId="112" fillId="0" borderId="5" applyNumberFormat="0" applyFill="0" applyAlignment="0" applyProtection="0"/>
    <xf numFmtId="0" fontId="1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3" fillId="30" borderId="1" applyNumberFormat="0" applyAlignment="0" applyProtection="0"/>
    <xf numFmtId="0" fontId="114" fillId="0" borderId="6" applyNumberFormat="0" applyFill="0" applyAlignment="0" applyProtection="0"/>
    <xf numFmtId="0" fontId="115" fillId="31" borderId="0" applyNumberFormat="0" applyBorder="0" applyAlignment="0" applyProtection="0"/>
    <xf numFmtId="0" fontId="0" fillId="32" borderId="7" applyNumberFormat="0" applyFont="0" applyAlignment="0" applyProtection="0"/>
    <xf numFmtId="0" fontId="116" fillId="27" borderId="8" applyNumberFormat="0" applyAlignment="0" applyProtection="0"/>
    <xf numFmtId="9" fontId="0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9" applyNumberFormat="0" applyFill="0" applyAlignment="0" applyProtection="0"/>
    <xf numFmtId="0" fontId="119" fillId="0" borderId="0" applyNumberFormat="0" applyFill="0" applyBorder="0" applyAlignment="0" applyProtection="0"/>
  </cellStyleXfs>
  <cellXfs count="49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1" fillId="33" borderId="10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3" borderId="20" xfId="0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left" vertical="center" wrapText="1"/>
    </xf>
    <xf numFmtId="0" fontId="14" fillId="33" borderId="24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25" fillId="36" borderId="0" xfId="0" applyFont="1" applyFill="1" applyAlignment="1">
      <alignment/>
    </xf>
    <xf numFmtId="0" fontId="0" fillId="36" borderId="0" xfId="0" applyFill="1" applyAlignment="1">
      <alignment/>
    </xf>
    <xf numFmtId="0" fontId="15" fillId="36" borderId="0" xfId="0" applyFont="1" applyFill="1" applyAlignment="1">
      <alignment vertical="center"/>
    </xf>
    <xf numFmtId="0" fontId="15" fillId="36" borderId="0" xfId="0" applyFont="1" applyFill="1" applyAlignment="1">
      <alignment horizontal="center" vertical="center"/>
    </xf>
    <xf numFmtId="0" fontId="0" fillId="36" borderId="0" xfId="0" applyFill="1" applyAlignment="1">
      <alignment vertical="center"/>
    </xf>
    <xf numFmtId="0" fontId="0" fillId="36" borderId="0" xfId="0" applyFill="1" applyAlignment="1">
      <alignment horizontal="center" vertical="center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49" fillId="33" borderId="16" xfId="0" applyFont="1" applyFill="1" applyBorder="1" applyAlignment="1">
      <alignment/>
    </xf>
    <xf numFmtId="0" fontId="59" fillId="36" borderId="0" xfId="0" applyFont="1" applyFill="1" applyAlignment="1">
      <alignment horizontal="center"/>
    </xf>
    <xf numFmtId="0" fontId="59" fillId="36" borderId="0" xfId="0" applyFont="1" applyFill="1" applyBorder="1" applyAlignment="1">
      <alignment/>
    </xf>
    <xf numFmtId="0" fontId="59" fillId="36" borderId="0" xfId="0" applyFont="1" applyFill="1" applyAlignment="1">
      <alignment/>
    </xf>
    <xf numFmtId="0" fontId="7" fillId="36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7" fillId="36" borderId="28" xfId="0" applyFont="1" applyFill="1" applyBorder="1" applyAlignment="1">
      <alignment/>
    </xf>
    <xf numFmtId="0" fontId="7" fillId="36" borderId="24" xfId="0" applyFont="1" applyFill="1" applyBorder="1" applyAlignment="1">
      <alignment horizontal="center" vertical="center"/>
    </xf>
    <xf numFmtId="165" fontId="61" fillId="36" borderId="24" xfId="0" applyNumberFormat="1" applyFont="1" applyFill="1" applyBorder="1" applyAlignment="1">
      <alignment horizontal="center" vertical="center"/>
    </xf>
    <xf numFmtId="0" fontId="7" fillId="36" borderId="29" xfId="0" applyFont="1" applyFill="1" applyBorder="1" applyAlignment="1">
      <alignment horizontal="center" vertical="center"/>
    </xf>
    <xf numFmtId="0" fontId="7" fillId="36" borderId="30" xfId="0" applyFont="1" applyFill="1" applyBorder="1" applyAlignment="1">
      <alignment/>
    </xf>
    <xf numFmtId="0" fontId="62" fillId="36" borderId="29" xfId="0" applyFont="1" applyFill="1" applyBorder="1" applyAlignment="1">
      <alignment horizontal="right"/>
    </xf>
    <xf numFmtId="0" fontId="63" fillId="36" borderId="31" xfId="0" applyFont="1" applyFill="1" applyBorder="1" applyAlignment="1">
      <alignment horizontal="right" vertical="center"/>
    </xf>
    <xf numFmtId="0" fontId="7" fillId="36" borderId="32" xfId="0" applyFont="1" applyFill="1" applyBorder="1" applyAlignment="1">
      <alignment horizontal="center" vertical="center"/>
    </xf>
    <xf numFmtId="0" fontId="62" fillId="36" borderId="32" xfId="0" applyFont="1" applyFill="1" applyBorder="1" applyAlignment="1">
      <alignment horizontal="right"/>
    </xf>
    <xf numFmtId="0" fontId="28" fillId="36" borderId="32" xfId="0" applyFont="1" applyFill="1" applyBorder="1" applyAlignment="1">
      <alignment/>
    </xf>
    <xf numFmtId="0" fontId="62" fillId="36" borderId="32" xfId="0" applyFont="1" applyFill="1" applyBorder="1" applyAlignment="1">
      <alignment/>
    </xf>
    <xf numFmtId="0" fontId="28" fillId="36" borderId="33" xfId="0" applyFont="1" applyFill="1" applyBorder="1" applyAlignment="1">
      <alignment/>
    </xf>
    <xf numFmtId="0" fontId="28" fillId="36" borderId="32" xfId="0" applyFont="1" applyFill="1" applyBorder="1" applyAlignment="1">
      <alignment horizontal="right"/>
    </xf>
    <xf numFmtId="0" fontId="28" fillId="36" borderId="33" xfId="0" applyFont="1" applyFill="1" applyBorder="1" applyAlignment="1">
      <alignment horizontal="right"/>
    </xf>
    <xf numFmtId="0" fontId="7" fillId="36" borderId="33" xfId="0" applyFont="1" applyFill="1" applyBorder="1" applyAlignment="1">
      <alignment horizontal="center" vertical="center"/>
    </xf>
    <xf numFmtId="0" fontId="7" fillId="36" borderId="34" xfId="0" applyFont="1" applyFill="1" applyBorder="1" applyAlignment="1">
      <alignment/>
    </xf>
    <xf numFmtId="0" fontId="28" fillId="36" borderId="29" xfId="0" applyFont="1" applyFill="1" applyBorder="1" applyAlignment="1">
      <alignment horizontal="right"/>
    </xf>
    <xf numFmtId="0" fontId="28" fillId="36" borderId="29" xfId="0" applyFont="1" applyFill="1" applyBorder="1" applyAlignment="1">
      <alignment/>
    </xf>
    <xf numFmtId="0" fontId="28" fillId="36" borderId="24" xfId="0" applyFont="1" applyFill="1" applyBorder="1" applyAlignment="1">
      <alignment/>
    </xf>
    <xf numFmtId="0" fontId="59" fillId="36" borderId="32" xfId="0" applyFont="1" applyFill="1" applyBorder="1" applyAlignment="1">
      <alignment horizontal="center" vertical="center"/>
    </xf>
    <xf numFmtId="0" fontId="59" fillId="36" borderId="35" xfId="0" applyFont="1" applyFill="1" applyBorder="1" applyAlignment="1">
      <alignment/>
    </xf>
    <xf numFmtId="0" fontId="59" fillId="36" borderId="34" xfId="0" applyFont="1" applyFill="1" applyBorder="1" applyAlignment="1">
      <alignment/>
    </xf>
    <xf numFmtId="0" fontId="62" fillId="36" borderId="34" xfId="0" applyFont="1" applyFill="1" applyBorder="1" applyAlignment="1">
      <alignment horizontal="right"/>
    </xf>
    <xf numFmtId="0" fontId="62" fillId="36" borderId="36" xfId="0" applyFont="1" applyFill="1" applyBorder="1" applyAlignment="1">
      <alignment/>
    </xf>
    <xf numFmtId="0" fontId="62" fillId="36" borderId="0" xfId="0" applyFont="1" applyFill="1" applyAlignment="1">
      <alignment horizontal="right"/>
    </xf>
    <xf numFmtId="0" fontId="62" fillId="36" borderId="0" xfId="0" applyFont="1" applyFill="1" applyAlignment="1">
      <alignment/>
    </xf>
    <xf numFmtId="0" fontId="3" fillId="36" borderId="37" xfId="0" applyFont="1" applyFill="1" applyBorder="1" applyAlignment="1" applyProtection="1">
      <alignment horizontal="center" vertical="top"/>
      <protection hidden="1"/>
    </xf>
    <xf numFmtId="0" fontId="0" fillId="36" borderId="30" xfId="0" applyFill="1" applyBorder="1" applyAlignment="1" applyProtection="1">
      <alignment/>
      <protection hidden="1"/>
    </xf>
    <xf numFmtId="0" fontId="0" fillId="36" borderId="31" xfId="0" applyFill="1" applyBorder="1" applyAlignment="1" applyProtection="1">
      <alignment/>
      <protection hidden="1"/>
    </xf>
    <xf numFmtId="0" fontId="3" fillId="36" borderId="38" xfId="0" applyFont="1" applyFill="1" applyBorder="1" applyAlignment="1" applyProtection="1">
      <alignment horizontal="center" vertical="top"/>
      <protection hidden="1"/>
    </xf>
    <xf numFmtId="0" fontId="8" fillId="36" borderId="0" xfId="0" applyFont="1" applyFill="1" applyBorder="1" applyAlignment="1" applyProtection="1">
      <alignment vertical="center"/>
      <protection hidden="1"/>
    </xf>
    <xf numFmtId="0" fontId="0" fillId="36" borderId="0" xfId="0" applyFill="1" applyBorder="1" applyAlignment="1" applyProtection="1">
      <alignment/>
      <protection hidden="1"/>
    </xf>
    <xf numFmtId="0" fontId="0" fillId="36" borderId="28" xfId="0" applyFill="1" applyBorder="1" applyAlignment="1" applyProtection="1">
      <alignment/>
      <protection hidden="1"/>
    </xf>
    <xf numFmtId="0" fontId="0" fillId="36" borderId="38" xfId="0" applyFill="1" applyBorder="1" applyAlignment="1" applyProtection="1">
      <alignment/>
      <protection hidden="1"/>
    </xf>
    <xf numFmtId="0" fontId="0" fillId="36" borderId="35" xfId="0" applyFill="1" applyBorder="1" applyAlignment="1" applyProtection="1">
      <alignment/>
      <protection hidden="1"/>
    </xf>
    <xf numFmtId="0" fontId="0" fillId="36" borderId="34" xfId="0" applyFill="1" applyBorder="1" applyAlignment="1" applyProtection="1">
      <alignment/>
      <protection hidden="1"/>
    </xf>
    <xf numFmtId="0" fontId="0" fillId="36" borderId="36" xfId="0" applyFill="1" applyBorder="1" applyAlignment="1" applyProtection="1">
      <alignment/>
      <protection hidden="1"/>
    </xf>
    <xf numFmtId="0" fontId="18" fillId="36" borderId="0" xfId="53" applyFont="1" applyFill="1" applyBorder="1" applyAlignment="1" applyProtection="1">
      <alignment horizontal="center" vertical="center"/>
      <protection hidden="1"/>
    </xf>
    <xf numFmtId="0" fontId="0" fillId="36" borderId="0" xfId="0" applyFill="1" applyAlignment="1" applyProtection="1">
      <alignment/>
      <protection hidden="1"/>
    </xf>
    <xf numFmtId="0" fontId="4" fillId="36" borderId="39" xfId="0" applyFont="1" applyFill="1" applyBorder="1" applyAlignment="1" applyProtection="1">
      <alignment horizontal="left" vertical="center" wrapText="1"/>
      <protection hidden="1"/>
    </xf>
    <xf numFmtId="0" fontId="3" fillId="36" borderId="25" xfId="0" applyFont="1" applyFill="1" applyBorder="1" applyAlignment="1" applyProtection="1">
      <alignment horizontal="left" vertical="center" wrapText="1"/>
      <protection hidden="1"/>
    </xf>
    <xf numFmtId="0" fontId="3" fillId="36" borderId="24" xfId="0" applyFont="1" applyFill="1" applyBorder="1" applyAlignment="1" applyProtection="1">
      <alignment horizontal="center" vertical="top"/>
      <protection hidden="1"/>
    </xf>
    <xf numFmtId="0" fontId="3" fillId="36" borderId="29" xfId="0" applyFont="1" applyFill="1" applyBorder="1" applyAlignment="1" applyProtection="1">
      <alignment horizontal="right" vertical="center"/>
      <protection hidden="1"/>
    </xf>
    <xf numFmtId="0" fontId="6" fillId="36" borderId="31" xfId="0" applyFont="1" applyFill="1" applyBorder="1" applyAlignment="1" applyProtection="1">
      <alignment horizontal="right" vertical="center"/>
      <protection hidden="1"/>
    </xf>
    <xf numFmtId="0" fontId="3" fillId="36" borderId="33" xfId="0" applyFont="1" applyFill="1" applyBorder="1" applyAlignment="1" applyProtection="1">
      <alignment horizontal="right" vertical="center"/>
      <protection hidden="1"/>
    </xf>
    <xf numFmtId="0" fontId="3" fillId="36" borderId="28" xfId="0" applyFont="1" applyFill="1" applyBorder="1" applyAlignment="1" applyProtection="1">
      <alignment horizontal="right" vertical="center"/>
      <protection hidden="1"/>
    </xf>
    <xf numFmtId="0" fontId="3" fillId="36" borderId="35" xfId="0" applyFont="1" applyFill="1" applyBorder="1" applyAlignment="1" applyProtection="1">
      <alignment horizontal="right" vertical="center"/>
      <protection hidden="1"/>
    </xf>
    <xf numFmtId="0" fontId="3" fillId="36" borderId="32" xfId="0" applyFont="1" applyFill="1" applyBorder="1" applyAlignment="1" applyProtection="1">
      <alignment horizontal="right" vertical="center"/>
      <protection hidden="1"/>
    </xf>
    <xf numFmtId="0" fontId="3" fillId="36" borderId="25" xfId="0" applyFont="1" applyFill="1" applyBorder="1" applyAlignment="1" applyProtection="1">
      <alignment horizontal="right" vertical="center"/>
      <protection hidden="1"/>
    </xf>
    <xf numFmtId="0" fontId="8" fillId="36" borderId="32" xfId="0" applyFont="1" applyFill="1" applyBorder="1" applyAlignment="1" applyProtection="1">
      <alignment horizontal="right" vertical="center"/>
      <protection hidden="1"/>
    </xf>
    <xf numFmtId="0" fontId="6" fillId="36" borderId="32" xfId="0" applyFont="1" applyFill="1" applyBorder="1" applyAlignment="1" applyProtection="1">
      <alignment horizontal="right" vertical="center"/>
      <protection hidden="1"/>
    </xf>
    <xf numFmtId="0" fontId="6" fillId="36" borderId="29" xfId="0" applyFont="1" applyFill="1" applyBorder="1" applyAlignment="1" applyProtection="1">
      <alignment horizontal="right" vertical="center"/>
      <protection hidden="1"/>
    </xf>
    <xf numFmtId="0" fontId="6" fillId="36" borderId="25" xfId="0" applyFont="1" applyFill="1" applyBorder="1" applyAlignment="1" applyProtection="1">
      <alignment horizontal="right" vertical="center"/>
      <protection hidden="1"/>
    </xf>
    <xf numFmtId="0" fontId="6" fillId="36" borderId="33" xfId="0" applyFont="1" applyFill="1" applyBorder="1" applyAlignment="1" applyProtection="1">
      <alignment horizontal="right" vertical="center"/>
      <protection hidden="1"/>
    </xf>
    <xf numFmtId="0" fontId="3" fillId="36" borderId="0" xfId="0" applyFont="1" applyFill="1" applyBorder="1" applyAlignment="1" applyProtection="1">
      <alignment vertical="center"/>
      <protection hidden="1"/>
    </xf>
    <xf numFmtId="0" fontId="6" fillId="36" borderId="28" xfId="0" applyFont="1" applyFill="1" applyBorder="1" applyAlignment="1" applyProtection="1">
      <alignment horizontal="right" vertical="center"/>
      <protection hidden="1"/>
    </xf>
    <xf numFmtId="0" fontId="3" fillId="36" borderId="29" xfId="0" applyFont="1" applyFill="1" applyBorder="1" applyAlignment="1" applyProtection="1">
      <alignment horizontal="center" vertical="top"/>
      <protection hidden="1"/>
    </xf>
    <xf numFmtId="0" fontId="3" fillId="36" borderId="24" xfId="0" applyFont="1" applyFill="1" applyBorder="1" applyAlignment="1" applyProtection="1">
      <alignment horizontal="right" vertical="center"/>
      <protection hidden="1"/>
    </xf>
    <xf numFmtId="0" fontId="6" fillId="36" borderId="32" xfId="0" applyFont="1" applyFill="1" applyBorder="1" applyAlignment="1" applyProtection="1">
      <alignment horizontal="center" vertical="center" wrapText="1"/>
      <protection hidden="1"/>
    </xf>
    <xf numFmtId="0" fontId="6" fillId="36" borderId="32" xfId="0" applyFont="1" applyFill="1" applyBorder="1" applyAlignment="1" applyProtection="1">
      <alignment horizontal="center" vertical="center"/>
      <protection hidden="1"/>
    </xf>
    <xf numFmtId="0" fontId="6" fillId="36" borderId="33" xfId="0" applyFont="1" applyFill="1" applyBorder="1" applyAlignment="1" applyProtection="1">
      <alignment horizontal="center" vertical="center"/>
      <protection hidden="1"/>
    </xf>
    <xf numFmtId="0" fontId="3" fillId="36" borderId="25" xfId="0" applyFont="1" applyFill="1" applyBorder="1" applyAlignment="1" applyProtection="1">
      <alignment horizontal="center" vertical="top"/>
      <protection hidden="1"/>
    </xf>
    <xf numFmtId="0" fontId="6" fillId="36" borderId="24" xfId="0" applyFont="1" applyFill="1" applyBorder="1" applyAlignment="1" applyProtection="1">
      <alignment horizontal="right" vertical="center"/>
      <protection hidden="1"/>
    </xf>
    <xf numFmtId="0" fontId="9" fillId="36" borderId="39" xfId="0" applyFont="1" applyFill="1" applyBorder="1" applyAlignment="1" applyProtection="1">
      <alignment horizontal="left" vertical="center" wrapText="1"/>
      <protection hidden="1"/>
    </xf>
    <xf numFmtId="0" fontId="12" fillId="36" borderId="32" xfId="0" applyFont="1" applyFill="1" applyBorder="1" applyAlignment="1" applyProtection="1">
      <alignment horizontal="right" vertical="center"/>
      <protection hidden="1"/>
    </xf>
    <xf numFmtId="0" fontId="3" fillId="36" borderId="35" xfId="0" applyFont="1" applyFill="1" applyBorder="1" applyAlignment="1" applyProtection="1">
      <alignment horizontal="center" vertical="top"/>
      <protection hidden="1"/>
    </xf>
    <xf numFmtId="0" fontId="3" fillId="36" borderId="32" xfId="0" applyFont="1" applyFill="1" applyBorder="1" applyAlignment="1" applyProtection="1">
      <alignment horizontal="center" vertical="top"/>
      <protection hidden="1"/>
    </xf>
    <xf numFmtId="0" fontId="3" fillId="36" borderId="0" xfId="0" applyFont="1" applyFill="1" applyBorder="1" applyAlignment="1" applyProtection="1">
      <alignment horizontal="right" vertical="center"/>
      <protection hidden="1"/>
    </xf>
    <xf numFmtId="0" fontId="8" fillId="36" borderId="40" xfId="0" applyFont="1" applyFill="1" applyBorder="1" applyAlignment="1" applyProtection="1">
      <alignment vertical="center"/>
      <protection hidden="1"/>
    </xf>
    <xf numFmtId="0" fontId="15" fillId="36" borderId="33" xfId="0" applyFont="1" applyFill="1" applyBorder="1" applyAlignment="1" applyProtection="1">
      <alignment horizontal="right" vertical="center"/>
      <protection hidden="1"/>
    </xf>
    <xf numFmtId="0" fontId="6" fillId="36" borderId="29" xfId="0" applyFont="1" applyFill="1" applyBorder="1" applyAlignment="1" applyProtection="1">
      <alignment/>
      <protection hidden="1"/>
    </xf>
    <xf numFmtId="0" fontId="6" fillId="36" borderId="33" xfId="0" applyFont="1" applyFill="1" applyBorder="1" applyAlignment="1" applyProtection="1">
      <alignment/>
      <protection hidden="1"/>
    </xf>
    <xf numFmtId="0" fontId="8" fillId="36" borderId="34" xfId="0" applyFont="1" applyFill="1" applyBorder="1" applyAlignment="1" applyProtection="1">
      <alignment vertical="center"/>
      <protection hidden="1"/>
    </xf>
    <xf numFmtId="0" fontId="6" fillId="36" borderId="24" xfId="0" applyFont="1" applyFill="1" applyBorder="1" applyAlignment="1" applyProtection="1">
      <alignment/>
      <protection hidden="1"/>
    </xf>
    <xf numFmtId="0" fontId="0" fillId="36" borderId="0" xfId="0" applyFill="1" applyBorder="1" applyAlignment="1">
      <alignment/>
    </xf>
    <xf numFmtId="0" fontId="14" fillId="36" borderId="0" xfId="0" applyFont="1" applyFill="1" applyBorder="1" applyAlignment="1">
      <alignment horizontal="center" vertical="center"/>
    </xf>
    <xf numFmtId="0" fontId="70" fillId="33" borderId="24" xfId="53" applyFont="1" applyFill="1" applyBorder="1" applyAlignment="1" applyProtection="1">
      <alignment horizontal="center" vertical="center"/>
      <protection/>
    </xf>
    <xf numFmtId="0" fontId="3" fillId="36" borderId="25" xfId="0" applyFont="1" applyFill="1" applyBorder="1" applyAlignment="1" applyProtection="1">
      <alignment vertical="center" wrapText="1"/>
      <protection hidden="1"/>
    </xf>
    <xf numFmtId="0" fontId="7" fillId="36" borderId="28" xfId="0" applyFont="1" applyFill="1" applyBorder="1" applyAlignment="1">
      <alignment/>
    </xf>
    <xf numFmtId="0" fontId="71" fillId="36" borderId="0" xfId="0" applyFont="1" applyFill="1" applyBorder="1" applyAlignment="1">
      <alignment/>
    </xf>
    <xf numFmtId="0" fontId="28" fillId="36" borderId="24" xfId="0" applyFont="1" applyFill="1" applyBorder="1" applyAlignment="1">
      <alignment horizontal="right"/>
    </xf>
    <xf numFmtId="0" fontId="72" fillId="36" borderId="0" xfId="0" applyFont="1" applyFill="1" applyAlignment="1" applyProtection="1">
      <alignment/>
      <protection hidden="1"/>
    </xf>
    <xf numFmtId="0" fontId="120" fillId="36" borderId="0" xfId="0" applyFont="1" applyFill="1" applyBorder="1" applyAlignment="1">
      <alignment vertical="center"/>
    </xf>
    <xf numFmtId="0" fontId="120" fillId="0" borderId="0" xfId="0" applyFont="1" applyBorder="1" applyAlignment="1">
      <alignment vertical="center"/>
    </xf>
    <xf numFmtId="0" fontId="10" fillId="36" borderId="30" xfId="0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121" fillId="36" borderId="0" xfId="0" applyFont="1" applyFill="1" applyBorder="1" applyAlignment="1">
      <alignment horizontal="center" vertical="center"/>
    </xf>
    <xf numFmtId="0" fontId="121" fillId="36" borderId="0" xfId="0" applyFont="1" applyFill="1" applyBorder="1" applyAlignment="1">
      <alignment vertical="center"/>
    </xf>
    <xf numFmtId="0" fontId="122" fillId="37" borderId="0" xfId="0" applyFont="1" applyFill="1" applyBorder="1" applyAlignment="1">
      <alignment horizontal="center" vertical="center"/>
    </xf>
    <xf numFmtId="0" fontId="123" fillId="37" borderId="0" xfId="0" applyFont="1" applyFill="1" applyBorder="1" applyAlignment="1">
      <alignment horizontal="center" vertical="center"/>
    </xf>
    <xf numFmtId="0" fontId="120" fillId="37" borderId="0" xfId="0" applyFont="1" applyFill="1" applyBorder="1" applyAlignment="1">
      <alignment vertical="center"/>
    </xf>
    <xf numFmtId="0" fontId="120" fillId="37" borderId="0" xfId="0" applyFont="1" applyFill="1" applyBorder="1" applyAlignment="1">
      <alignment horizontal="center" vertical="center"/>
    </xf>
    <xf numFmtId="0" fontId="8" fillId="36" borderId="40" xfId="0" applyFont="1" applyFill="1" applyBorder="1" applyAlignment="1" applyProtection="1">
      <alignment horizontal="left" vertical="center" wrapText="1"/>
      <protection hidden="1"/>
    </xf>
    <xf numFmtId="0" fontId="8" fillId="36" borderId="39" xfId="0" applyFont="1" applyFill="1" applyBorder="1" applyAlignment="1" applyProtection="1">
      <alignment horizontal="left" vertical="center" wrapText="1"/>
      <protection hidden="1"/>
    </xf>
    <xf numFmtId="0" fontId="19" fillId="36" borderId="25" xfId="0" applyFont="1" applyFill="1" applyBorder="1" applyAlignment="1" applyProtection="1">
      <alignment horizontal="right" vertical="center"/>
      <protection hidden="1"/>
    </xf>
    <xf numFmtId="0" fontId="19" fillId="36" borderId="35" xfId="0" applyFont="1" applyFill="1" applyBorder="1" applyAlignment="1" applyProtection="1">
      <alignment horizontal="right" vertical="center"/>
      <protection hidden="1"/>
    </xf>
    <xf numFmtId="0" fontId="9" fillId="36" borderId="40" xfId="0" applyFont="1" applyFill="1" applyBorder="1" applyAlignment="1" applyProtection="1">
      <alignment horizontal="left" vertical="center" wrapText="1"/>
      <protection hidden="1"/>
    </xf>
    <xf numFmtId="0" fontId="3" fillId="36" borderId="29" xfId="0" applyFont="1" applyFill="1" applyBorder="1" applyAlignment="1" applyProtection="1">
      <alignment horizontal="center" vertical="center"/>
      <protection hidden="1"/>
    </xf>
    <xf numFmtId="0" fontId="3" fillId="36" borderId="33" xfId="0" applyFont="1" applyFill="1" applyBorder="1" applyAlignment="1" applyProtection="1">
      <alignment horizontal="center" vertical="top"/>
      <protection hidden="1"/>
    </xf>
    <xf numFmtId="0" fontId="23" fillId="36" borderId="24" xfId="0" applyFont="1" applyFill="1" applyBorder="1" applyAlignment="1" applyProtection="1">
      <alignment horizontal="right" vertical="center"/>
      <protection hidden="1"/>
    </xf>
    <xf numFmtId="0" fontId="28" fillId="36" borderId="35" xfId="0" applyFont="1" applyFill="1" applyBorder="1" applyAlignment="1">
      <alignment horizontal="right"/>
    </xf>
    <xf numFmtId="0" fontId="15" fillId="38" borderId="25" xfId="0" applyFont="1" applyFill="1" applyBorder="1" applyAlignment="1">
      <alignment horizontal="left" vertical="center" wrapText="1"/>
    </xf>
    <xf numFmtId="0" fontId="14" fillId="38" borderId="25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vertical="center" wrapText="1"/>
    </xf>
    <xf numFmtId="0" fontId="15" fillId="33" borderId="20" xfId="0" applyFont="1" applyFill="1" applyBorder="1" applyAlignment="1">
      <alignment vertical="center"/>
    </xf>
    <xf numFmtId="0" fontId="57" fillId="35" borderId="15" xfId="0" applyFont="1" applyFill="1" applyBorder="1" applyAlignment="1">
      <alignment horizontal="center" vertical="center" wrapText="1"/>
    </xf>
    <xf numFmtId="0" fontId="57" fillId="35" borderId="0" xfId="0" applyFont="1" applyFill="1" applyBorder="1" applyAlignment="1">
      <alignment horizontal="center" vertical="center"/>
    </xf>
    <xf numFmtId="0" fontId="57" fillId="35" borderId="16" xfId="0" applyFont="1" applyFill="1" applyBorder="1" applyAlignment="1">
      <alignment horizontal="center" vertical="center"/>
    </xf>
    <xf numFmtId="0" fontId="57" fillId="35" borderId="15" xfId="0" applyFont="1" applyFill="1" applyBorder="1" applyAlignment="1">
      <alignment horizontal="center" vertical="center"/>
    </xf>
    <xf numFmtId="0" fontId="57" fillId="35" borderId="17" xfId="0" applyFont="1" applyFill="1" applyBorder="1" applyAlignment="1">
      <alignment horizontal="center" vertical="center"/>
    </xf>
    <xf numFmtId="0" fontId="57" fillId="35" borderId="18" xfId="0" applyFont="1" applyFill="1" applyBorder="1" applyAlignment="1">
      <alignment horizontal="center" vertical="center"/>
    </xf>
    <xf numFmtId="0" fontId="57" fillId="35" borderId="19" xfId="0" applyFont="1" applyFill="1" applyBorder="1" applyAlignment="1">
      <alignment horizontal="center" vertical="center"/>
    </xf>
    <xf numFmtId="0" fontId="47" fillId="35" borderId="12" xfId="0" applyFont="1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center" vertical="center" wrapText="1"/>
    </xf>
    <xf numFmtId="0" fontId="47" fillId="35" borderId="15" xfId="0" applyFont="1" applyFill="1" applyBorder="1" applyAlignment="1">
      <alignment horizontal="center" vertical="center" wrapText="1"/>
    </xf>
    <xf numFmtId="0" fontId="47" fillId="35" borderId="0" xfId="0" applyFont="1" applyFill="1" applyBorder="1" applyAlignment="1">
      <alignment horizontal="center" vertical="center" wrapText="1"/>
    </xf>
    <xf numFmtId="0" fontId="47" fillId="35" borderId="16" xfId="0" applyFont="1" applyFill="1" applyBorder="1" applyAlignment="1">
      <alignment horizontal="center" vertical="center" wrapText="1"/>
    </xf>
    <xf numFmtId="0" fontId="47" fillId="35" borderId="17" xfId="0" applyFont="1" applyFill="1" applyBorder="1" applyAlignment="1">
      <alignment horizontal="center" vertical="center" wrapText="1"/>
    </xf>
    <xf numFmtId="0" fontId="47" fillId="35" borderId="18" xfId="0" applyFont="1" applyFill="1" applyBorder="1" applyAlignment="1">
      <alignment horizontal="center" vertical="center" wrapText="1"/>
    </xf>
    <xf numFmtId="0" fontId="47" fillId="35" borderId="19" xfId="0" applyFont="1" applyFill="1" applyBorder="1" applyAlignment="1">
      <alignment horizontal="center" vertical="center" wrapText="1"/>
    </xf>
    <xf numFmtId="0" fontId="55" fillId="39" borderId="12" xfId="53" applyFont="1" applyFill="1" applyBorder="1" applyAlignment="1" applyProtection="1">
      <alignment horizontal="center" vertical="center" wrapText="1"/>
      <protection/>
    </xf>
    <xf numFmtId="0" fontId="55" fillId="39" borderId="14" xfId="53" applyFont="1" applyFill="1" applyBorder="1" applyAlignment="1" applyProtection="1">
      <alignment horizontal="center" vertical="center"/>
      <protection/>
    </xf>
    <xf numFmtId="0" fontId="55" fillId="39" borderId="15" xfId="53" applyFont="1" applyFill="1" applyBorder="1" applyAlignment="1" applyProtection="1">
      <alignment horizontal="center" vertical="center"/>
      <protection/>
    </xf>
    <xf numFmtId="0" fontId="55" fillId="39" borderId="16" xfId="53" applyFont="1" applyFill="1" applyBorder="1" applyAlignment="1" applyProtection="1">
      <alignment horizontal="center" vertical="center"/>
      <protection/>
    </xf>
    <xf numFmtId="0" fontId="55" fillId="39" borderId="17" xfId="53" applyFont="1" applyFill="1" applyBorder="1" applyAlignment="1" applyProtection="1">
      <alignment horizontal="center" vertical="center"/>
      <protection/>
    </xf>
    <xf numFmtId="0" fontId="55" fillId="39" borderId="19" xfId="53" applyFont="1" applyFill="1" applyBorder="1" applyAlignment="1" applyProtection="1">
      <alignment horizontal="center" vertical="center"/>
      <protection/>
    </xf>
    <xf numFmtId="0" fontId="50" fillId="35" borderId="15" xfId="0" applyFont="1" applyFill="1" applyBorder="1" applyAlignment="1">
      <alignment horizontal="center" vertical="center" wrapText="1"/>
    </xf>
    <xf numFmtId="0" fontId="51" fillId="35" borderId="0" xfId="0" applyFont="1" applyFill="1" applyBorder="1" applyAlignment="1">
      <alignment horizontal="center" vertical="center" wrapText="1"/>
    </xf>
    <xf numFmtId="0" fontId="51" fillId="35" borderId="16" xfId="0" applyFont="1" applyFill="1" applyBorder="1" applyAlignment="1">
      <alignment horizontal="center" vertical="center" wrapText="1"/>
    </xf>
    <xf numFmtId="0" fontId="30" fillId="33" borderId="24" xfId="0" applyFont="1" applyFill="1" applyBorder="1" applyAlignment="1">
      <alignment vertical="center" wrapText="1"/>
    </xf>
    <xf numFmtId="0" fontId="30" fillId="33" borderId="24" xfId="0" applyFont="1" applyFill="1" applyBorder="1" applyAlignment="1">
      <alignment vertical="center"/>
    </xf>
    <xf numFmtId="0" fontId="30" fillId="33" borderId="41" xfId="0" applyFont="1" applyFill="1" applyBorder="1" applyAlignment="1">
      <alignment vertical="center"/>
    </xf>
    <xf numFmtId="0" fontId="21" fillId="33" borderId="24" xfId="0" applyFont="1" applyFill="1" applyBorder="1" applyAlignment="1">
      <alignment vertical="center" wrapText="1"/>
    </xf>
    <xf numFmtId="0" fontId="21" fillId="33" borderId="24" xfId="0" applyFont="1" applyFill="1" applyBorder="1" applyAlignment="1">
      <alignment vertical="center"/>
    </xf>
    <xf numFmtId="0" fontId="21" fillId="33" borderId="41" xfId="0" applyFont="1" applyFill="1" applyBorder="1" applyAlignment="1">
      <alignment vertical="center"/>
    </xf>
    <xf numFmtId="0" fontId="42" fillId="33" borderId="42" xfId="0" applyFont="1" applyFill="1" applyBorder="1" applyAlignment="1">
      <alignment horizontal="center" vertical="center" wrapText="1"/>
    </xf>
    <xf numFmtId="0" fontId="15" fillId="33" borderId="43" xfId="0" applyFont="1" applyFill="1" applyBorder="1" applyAlignment="1">
      <alignment horizontal="center" vertical="center"/>
    </xf>
    <xf numFmtId="0" fontId="15" fillId="33" borderId="44" xfId="0" applyFont="1" applyFill="1" applyBorder="1" applyAlignment="1">
      <alignment horizontal="center" vertical="center"/>
    </xf>
    <xf numFmtId="0" fontId="34" fillId="35" borderId="45" xfId="0" applyFont="1" applyFill="1" applyBorder="1" applyAlignment="1">
      <alignment horizontal="center" vertical="center" wrapText="1"/>
    </xf>
    <xf numFmtId="0" fontId="34" fillId="35" borderId="33" xfId="0" applyFont="1" applyFill="1" applyBorder="1" applyAlignment="1">
      <alignment horizontal="center" vertical="center"/>
    </xf>
    <xf numFmtId="0" fontId="34" fillId="35" borderId="46" xfId="0" applyFont="1" applyFill="1" applyBorder="1" applyAlignment="1">
      <alignment horizontal="center" vertical="center"/>
    </xf>
    <xf numFmtId="0" fontId="38" fillId="35" borderId="42" xfId="53" applyFont="1" applyFill="1" applyBorder="1" applyAlignment="1" applyProtection="1">
      <alignment horizontal="center" vertical="center"/>
      <protection/>
    </xf>
    <xf numFmtId="0" fontId="38" fillId="35" borderId="43" xfId="53" applyFont="1" applyFill="1" applyBorder="1" applyAlignment="1" applyProtection="1">
      <alignment horizontal="center" vertical="center"/>
      <protection/>
    </xf>
    <xf numFmtId="0" fontId="38" fillId="35" borderId="44" xfId="53" applyFont="1" applyFill="1" applyBorder="1" applyAlignment="1" applyProtection="1">
      <alignment horizontal="center" vertical="center"/>
      <protection/>
    </xf>
    <xf numFmtId="0" fontId="30" fillId="33" borderId="24" xfId="0" applyFont="1" applyFill="1" applyBorder="1" applyAlignment="1">
      <alignment vertical="center"/>
    </xf>
    <xf numFmtId="0" fontId="27" fillId="33" borderId="24" xfId="0" applyFont="1" applyFill="1" applyBorder="1" applyAlignment="1">
      <alignment vertical="center"/>
    </xf>
    <xf numFmtId="0" fontId="27" fillId="33" borderId="41" xfId="0" applyFont="1" applyFill="1" applyBorder="1" applyAlignment="1">
      <alignment vertical="center"/>
    </xf>
    <xf numFmtId="0" fontId="21" fillId="33" borderId="24" xfId="0" applyFont="1" applyFill="1" applyBorder="1" applyAlignment="1">
      <alignment vertical="center"/>
    </xf>
    <xf numFmtId="0" fontId="36" fillId="34" borderId="47" xfId="0" applyFont="1" applyFill="1" applyBorder="1" applyAlignment="1">
      <alignment horizontal="center" vertical="center" wrapText="1"/>
    </xf>
    <xf numFmtId="0" fontId="28" fillId="34" borderId="48" xfId="0" applyFont="1" applyFill="1" applyBorder="1" applyAlignment="1">
      <alignment horizontal="center" vertical="center"/>
    </xf>
    <xf numFmtId="0" fontId="28" fillId="34" borderId="49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vertical="center" wrapText="1"/>
    </xf>
    <xf numFmtId="0" fontId="22" fillId="33" borderId="36" xfId="0" applyFont="1" applyFill="1" applyBorder="1" applyAlignment="1">
      <alignment horizontal="left" vertical="center" wrapText="1"/>
    </xf>
    <xf numFmtId="0" fontId="22" fillId="33" borderId="33" xfId="0" applyFont="1" applyFill="1" applyBorder="1" applyAlignment="1">
      <alignment horizontal="left" vertical="center" wrapText="1"/>
    </xf>
    <xf numFmtId="0" fontId="21" fillId="38" borderId="10" xfId="0" applyFont="1" applyFill="1" applyBorder="1" applyAlignment="1">
      <alignment horizontal="center" vertical="center"/>
    </xf>
    <xf numFmtId="0" fontId="21" fillId="38" borderId="24" xfId="0" applyFont="1" applyFill="1" applyBorder="1" applyAlignment="1">
      <alignment horizontal="center" vertical="center"/>
    </xf>
    <xf numFmtId="0" fontId="21" fillId="38" borderId="41" xfId="0" applyFont="1" applyFill="1" applyBorder="1" applyAlignment="1">
      <alignment horizontal="center" vertical="center"/>
    </xf>
    <xf numFmtId="0" fontId="15" fillId="33" borderId="39" xfId="0" applyFont="1" applyFill="1" applyBorder="1" applyAlignment="1">
      <alignment horizontal="left" vertical="center" wrapText="1"/>
    </xf>
    <xf numFmtId="0" fontId="15" fillId="33" borderId="24" xfId="0" applyFont="1" applyFill="1" applyBorder="1" applyAlignment="1">
      <alignment horizontal="left" vertical="center" wrapText="1"/>
    </xf>
    <xf numFmtId="0" fontId="15" fillId="33" borderId="25" xfId="0" applyFont="1" applyFill="1" applyBorder="1" applyAlignment="1">
      <alignment horizontal="left" vertical="center" wrapText="1"/>
    </xf>
    <xf numFmtId="0" fontId="21" fillId="38" borderId="50" xfId="0" applyFont="1" applyFill="1" applyBorder="1" applyAlignment="1">
      <alignment horizontal="center" vertical="center"/>
    </xf>
    <xf numFmtId="0" fontId="21" fillId="38" borderId="29" xfId="0" applyFont="1" applyFill="1" applyBorder="1" applyAlignment="1">
      <alignment horizontal="center" vertical="center"/>
    </xf>
    <xf numFmtId="0" fontId="21" fillId="38" borderId="51" xfId="0" applyFont="1" applyFill="1" applyBorder="1" applyAlignment="1">
      <alignment horizontal="center" vertical="center"/>
    </xf>
    <xf numFmtId="0" fontId="14" fillId="38" borderId="11" xfId="0" applyFont="1" applyFill="1" applyBorder="1" applyAlignment="1">
      <alignment horizontal="left" vertical="center"/>
    </xf>
    <xf numFmtId="0" fontId="14" fillId="38" borderId="52" xfId="0" applyFont="1" applyFill="1" applyBorder="1" applyAlignment="1">
      <alignment horizontal="left" vertical="center"/>
    </xf>
    <xf numFmtId="0" fontId="14" fillId="38" borderId="53" xfId="0" applyFont="1" applyFill="1" applyBorder="1" applyAlignment="1">
      <alignment horizontal="left" vertical="center"/>
    </xf>
    <xf numFmtId="164" fontId="15" fillId="33" borderId="10" xfId="0" applyNumberFormat="1" applyFont="1" applyFill="1" applyBorder="1" applyAlignment="1">
      <alignment horizontal="left" vertical="center"/>
    </xf>
    <xf numFmtId="164" fontId="15" fillId="33" borderId="24" xfId="0" applyNumberFormat="1" applyFont="1" applyFill="1" applyBorder="1" applyAlignment="1">
      <alignment horizontal="left" vertical="center"/>
    </xf>
    <xf numFmtId="164" fontId="15" fillId="33" borderId="41" xfId="0" applyNumberFormat="1" applyFont="1" applyFill="1" applyBorder="1" applyAlignment="1">
      <alignment horizontal="left" vertical="center"/>
    </xf>
    <xf numFmtId="0" fontId="14" fillId="33" borderId="24" xfId="0" applyFont="1" applyFill="1" applyBorder="1" applyAlignment="1">
      <alignment horizontal="left" vertical="center" wrapText="1"/>
    </xf>
    <xf numFmtId="0" fontId="14" fillId="33" borderId="25" xfId="0" applyFont="1" applyFill="1" applyBorder="1" applyAlignment="1">
      <alignment horizontal="left" vertical="center"/>
    </xf>
    <xf numFmtId="0" fontId="21" fillId="38" borderId="54" xfId="0" applyFont="1" applyFill="1" applyBorder="1" applyAlignment="1">
      <alignment horizontal="center" vertical="center"/>
    </xf>
    <xf numFmtId="0" fontId="21" fillId="38" borderId="55" xfId="0" applyFont="1" applyFill="1" applyBorder="1" applyAlignment="1">
      <alignment horizontal="center" vertical="center"/>
    </xf>
    <xf numFmtId="0" fontId="21" fillId="38" borderId="56" xfId="0" applyFont="1" applyFill="1" applyBorder="1" applyAlignment="1">
      <alignment horizontal="center" vertical="center"/>
    </xf>
    <xf numFmtId="0" fontId="15" fillId="33" borderId="33" xfId="0" applyFont="1" applyFill="1" applyBorder="1" applyAlignment="1">
      <alignment horizontal="left" vertical="center" wrapText="1"/>
    </xf>
    <xf numFmtId="0" fontId="21" fillId="38" borderId="33" xfId="0" applyFont="1" applyFill="1" applyBorder="1" applyAlignment="1">
      <alignment horizontal="center" vertical="center"/>
    </xf>
    <xf numFmtId="0" fontId="21" fillId="38" borderId="46" xfId="0" applyFont="1" applyFill="1" applyBorder="1" applyAlignment="1">
      <alignment horizontal="center" vertical="center"/>
    </xf>
    <xf numFmtId="0" fontId="15" fillId="38" borderId="25" xfId="0" applyFont="1" applyFill="1" applyBorder="1" applyAlignment="1">
      <alignment horizontal="left" vertical="center"/>
    </xf>
    <xf numFmtId="0" fontId="15" fillId="38" borderId="40" xfId="0" applyFont="1" applyFill="1" applyBorder="1" applyAlignment="1">
      <alignment horizontal="left" vertical="center"/>
    </xf>
    <xf numFmtId="0" fontId="15" fillId="38" borderId="57" xfId="0" applyFont="1" applyFill="1" applyBorder="1" applyAlignment="1">
      <alignment horizontal="left" vertical="center"/>
    </xf>
    <xf numFmtId="0" fontId="16" fillId="38" borderId="24" xfId="0" applyFont="1" applyFill="1" applyBorder="1" applyAlignment="1">
      <alignment horizontal="center" vertical="center" wrapText="1"/>
    </xf>
    <xf numFmtId="0" fontId="16" fillId="38" borderId="4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5" fillId="33" borderId="52" xfId="0" applyFont="1" applyFill="1" applyBorder="1" applyAlignment="1">
      <alignment horizontal="left" vertical="center" wrapText="1"/>
    </xf>
    <xf numFmtId="0" fontId="15" fillId="33" borderId="53" xfId="0" applyFont="1" applyFill="1" applyBorder="1" applyAlignment="1">
      <alignment horizontal="left" vertical="center" wrapText="1"/>
    </xf>
    <xf numFmtId="0" fontId="15" fillId="33" borderId="31" xfId="0" applyFont="1" applyFill="1" applyBorder="1" applyAlignment="1">
      <alignment horizontal="left" vertical="center" wrapText="1"/>
    </xf>
    <xf numFmtId="0" fontId="15" fillId="33" borderId="29" xfId="0" applyFont="1" applyFill="1" applyBorder="1" applyAlignment="1">
      <alignment horizontal="left" vertical="center" wrapText="1"/>
    </xf>
    <xf numFmtId="0" fontId="15" fillId="33" borderId="37" xfId="0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horizontal="center" vertical="center"/>
    </xf>
    <xf numFmtId="0" fontId="43" fillId="33" borderId="58" xfId="0" applyFont="1" applyFill="1" applyBorder="1" applyAlignment="1">
      <alignment horizontal="center" vertical="center" wrapText="1"/>
    </xf>
    <xf numFmtId="0" fontId="43" fillId="33" borderId="59" xfId="0" applyFont="1" applyFill="1" applyBorder="1" applyAlignment="1">
      <alignment horizontal="center" vertical="center"/>
    </xf>
    <xf numFmtId="0" fontId="43" fillId="33" borderId="60" xfId="0" applyFont="1" applyFill="1" applyBorder="1" applyAlignment="1">
      <alignment horizontal="center" vertical="center"/>
    </xf>
    <xf numFmtId="0" fontId="53" fillId="35" borderId="61" xfId="0" applyFont="1" applyFill="1" applyBorder="1" applyAlignment="1">
      <alignment vertical="center"/>
    </xf>
    <xf numFmtId="0" fontId="54" fillId="35" borderId="61" xfId="0" applyFont="1" applyFill="1" applyBorder="1" applyAlignment="1">
      <alignment vertical="center"/>
    </xf>
    <xf numFmtId="0" fontId="54" fillId="35" borderId="62" xfId="0" applyFont="1" applyFill="1" applyBorder="1" applyAlignment="1">
      <alignment vertical="center"/>
    </xf>
    <xf numFmtId="0" fontId="15" fillId="33" borderId="10" xfId="0" applyFont="1" applyFill="1" applyBorder="1" applyAlignment="1">
      <alignment vertical="center"/>
    </xf>
    <xf numFmtId="0" fontId="15" fillId="33" borderId="24" xfId="0" applyFont="1" applyFill="1" applyBorder="1" applyAlignment="1">
      <alignment vertical="center"/>
    </xf>
    <xf numFmtId="0" fontId="15" fillId="33" borderId="41" xfId="0" applyFont="1" applyFill="1" applyBorder="1" applyAlignment="1">
      <alignment vertical="center"/>
    </xf>
    <xf numFmtId="0" fontId="14" fillId="38" borderId="54" xfId="0" applyFont="1" applyFill="1" applyBorder="1" applyAlignment="1">
      <alignment horizontal="left" vertical="center"/>
    </xf>
    <xf numFmtId="0" fontId="14" fillId="38" borderId="55" xfId="0" applyFont="1" applyFill="1" applyBorder="1" applyAlignment="1">
      <alignment horizontal="left" vertical="center"/>
    </xf>
    <xf numFmtId="0" fontId="14" fillId="38" borderId="56" xfId="0" applyFont="1" applyFill="1" applyBorder="1" applyAlignment="1">
      <alignment horizontal="left" vertical="center"/>
    </xf>
    <xf numFmtId="0" fontId="14" fillId="38" borderId="10" xfId="0" applyFont="1" applyFill="1" applyBorder="1" applyAlignment="1">
      <alignment horizontal="left" vertical="center"/>
    </xf>
    <xf numFmtId="0" fontId="14" fillId="38" borderId="24" xfId="0" applyFont="1" applyFill="1" applyBorder="1" applyAlignment="1">
      <alignment horizontal="left" vertical="center"/>
    </xf>
    <xf numFmtId="0" fontId="14" fillId="38" borderId="41" xfId="0" applyFont="1" applyFill="1" applyBorder="1" applyAlignment="1">
      <alignment horizontal="left" vertical="center"/>
    </xf>
    <xf numFmtId="0" fontId="14" fillId="38" borderId="10" xfId="0" applyFont="1" applyFill="1" applyBorder="1" applyAlignment="1" applyProtection="1">
      <alignment horizontal="left" vertical="center"/>
      <protection locked="0"/>
    </xf>
    <xf numFmtId="0" fontId="14" fillId="38" borderId="24" xfId="0" applyFont="1" applyFill="1" applyBorder="1" applyAlignment="1" applyProtection="1">
      <alignment horizontal="left" vertical="center"/>
      <protection locked="0"/>
    </xf>
    <xf numFmtId="0" fontId="14" fillId="38" borderId="41" xfId="0" applyFont="1" applyFill="1" applyBorder="1" applyAlignment="1" applyProtection="1">
      <alignment horizontal="left" vertical="center"/>
      <protection locked="0"/>
    </xf>
    <xf numFmtId="0" fontId="15" fillId="33" borderId="54" xfId="0" applyFont="1" applyFill="1" applyBorder="1" applyAlignment="1" applyProtection="1">
      <alignment vertical="center"/>
      <protection/>
    </xf>
    <xf numFmtId="0" fontId="15" fillId="33" borderId="55" xfId="0" applyFont="1" applyFill="1" applyBorder="1" applyAlignment="1" applyProtection="1">
      <alignment vertical="center"/>
      <protection/>
    </xf>
    <xf numFmtId="0" fontId="15" fillId="33" borderId="56" xfId="0" applyFont="1" applyFill="1" applyBorder="1" applyAlignment="1" applyProtection="1">
      <alignment vertical="center"/>
      <protection/>
    </xf>
    <xf numFmtId="0" fontId="14" fillId="33" borderId="20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0" fontId="15" fillId="33" borderId="54" xfId="0" applyFont="1" applyFill="1" applyBorder="1" applyAlignment="1">
      <alignment horizontal="left" vertical="center" wrapText="1"/>
    </xf>
    <xf numFmtId="0" fontId="15" fillId="33" borderId="55" xfId="0" applyFont="1" applyFill="1" applyBorder="1" applyAlignment="1">
      <alignment horizontal="left" vertical="center"/>
    </xf>
    <xf numFmtId="0" fontId="15" fillId="33" borderId="56" xfId="0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horizontal="left" vertical="center" wrapText="1"/>
    </xf>
    <xf numFmtId="0" fontId="15" fillId="33" borderId="41" xfId="0" applyFont="1" applyFill="1" applyBorder="1" applyAlignment="1">
      <alignment horizontal="left" vertical="center" wrapText="1"/>
    </xf>
    <xf numFmtId="0" fontId="21" fillId="38" borderId="10" xfId="0" applyFont="1" applyFill="1" applyBorder="1" applyAlignment="1">
      <alignment horizontal="center" vertical="center" wrapText="1"/>
    </xf>
    <xf numFmtId="0" fontId="21" fillId="38" borderId="24" xfId="0" applyFont="1" applyFill="1" applyBorder="1" applyAlignment="1">
      <alignment horizontal="center" vertical="center" wrapText="1"/>
    </xf>
    <xf numFmtId="0" fontId="21" fillId="38" borderId="41" xfId="0" applyFont="1" applyFill="1" applyBorder="1" applyAlignment="1">
      <alignment horizontal="center" vertical="center" wrapText="1"/>
    </xf>
    <xf numFmtId="0" fontId="53" fillId="35" borderId="32" xfId="0" applyFont="1" applyFill="1" applyBorder="1" applyAlignment="1">
      <alignment vertical="center"/>
    </xf>
    <xf numFmtId="0" fontId="53" fillId="35" borderId="63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 wrapText="1"/>
    </xf>
    <xf numFmtId="0" fontId="10" fillId="33" borderId="24" xfId="0" applyFont="1" applyFill="1" applyBorder="1" applyAlignment="1">
      <alignment vertical="center" wrapText="1"/>
    </xf>
    <xf numFmtId="0" fontId="10" fillId="33" borderId="41" xfId="0" applyFont="1" applyFill="1" applyBorder="1" applyAlignment="1">
      <alignment vertical="center" wrapText="1"/>
    </xf>
    <xf numFmtId="0" fontId="79" fillId="38" borderId="10" xfId="0" applyFont="1" applyFill="1" applyBorder="1" applyAlignment="1">
      <alignment horizontal="center" vertical="center"/>
    </xf>
    <xf numFmtId="0" fontId="79" fillId="38" borderId="24" xfId="0" applyFont="1" applyFill="1" applyBorder="1" applyAlignment="1">
      <alignment horizontal="center" vertical="center"/>
    </xf>
    <xf numFmtId="0" fontId="79" fillId="38" borderId="41" xfId="0" applyFont="1" applyFill="1" applyBorder="1" applyAlignment="1">
      <alignment horizontal="center" vertical="center"/>
    </xf>
    <xf numFmtId="0" fontId="53" fillId="35" borderId="64" xfId="0" applyFont="1" applyFill="1" applyBorder="1" applyAlignment="1">
      <alignment vertical="center"/>
    </xf>
    <xf numFmtId="0" fontId="53" fillId="35" borderId="65" xfId="0" applyFont="1" applyFill="1" applyBorder="1" applyAlignment="1">
      <alignment vertical="center"/>
    </xf>
    <xf numFmtId="0" fontId="11" fillId="33" borderId="54" xfId="0" applyFont="1" applyFill="1" applyBorder="1" applyAlignment="1">
      <alignment vertical="center" wrapText="1"/>
    </xf>
    <xf numFmtId="0" fontId="10" fillId="33" borderId="55" xfId="0" applyFont="1" applyFill="1" applyBorder="1" applyAlignment="1">
      <alignment vertical="center" wrapText="1"/>
    </xf>
    <xf numFmtId="0" fontId="10" fillId="33" borderId="56" xfId="0" applyFont="1" applyFill="1" applyBorder="1" applyAlignment="1">
      <alignment vertical="center" wrapText="1"/>
    </xf>
    <xf numFmtId="0" fontId="15" fillId="38" borderId="24" xfId="0" applyFont="1" applyFill="1" applyBorder="1" applyAlignment="1">
      <alignment horizontal="left" vertical="center" wrapText="1"/>
    </xf>
    <xf numFmtId="0" fontId="15" fillId="38" borderId="41" xfId="0" applyFont="1" applyFill="1" applyBorder="1" applyAlignment="1">
      <alignment horizontal="left" vertical="center" wrapText="1"/>
    </xf>
    <xf numFmtId="0" fontId="21" fillId="38" borderId="54" xfId="0" applyFont="1" applyFill="1" applyBorder="1" applyAlignment="1">
      <alignment horizontal="center" vertical="center" wrapText="1"/>
    </xf>
    <xf numFmtId="0" fontId="21" fillId="38" borderId="55" xfId="0" applyFont="1" applyFill="1" applyBorder="1" applyAlignment="1">
      <alignment horizontal="center" vertical="center" wrapText="1"/>
    </xf>
    <xf numFmtId="0" fontId="21" fillId="38" borderId="56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vertical="center" wrapText="1"/>
    </xf>
    <xf numFmtId="0" fontId="11" fillId="33" borderId="41" xfId="0" applyFont="1" applyFill="1" applyBorder="1" applyAlignment="1">
      <alignment vertical="center" wrapText="1"/>
    </xf>
    <xf numFmtId="0" fontId="58" fillId="40" borderId="42" xfId="53" applyFont="1" applyFill="1" applyBorder="1" applyAlignment="1" applyProtection="1">
      <alignment horizontal="center" vertical="center" wrapText="1"/>
      <protection/>
    </xf>
    <xf numFmtId="0" fontId="58" fillId="40" borderId="43" xfId="53" applyFont="1" applyFill="1" applyBorder="1" applyAlignment="1" applyProtection="1">
      <alignment horizontal="center" vertical="center" wrapText="1"/>
      <protection/>
    </xf>
    <xf numFmtId="0" fontId="58" fillId="40" borderId="44" xfId="53" applyFont="1" applyFill="1" applyBorder="1" applyAlignment="1" applyProtection="1">
      <alignment horizontal="center" vertical="center" wrapText="1"/>
      <protection/>
    </xf>
    <xf numFmtId="0" fontId="79" fillId="38" borderId="11" xfId="0" applyFont="1" applyFill="1" applyBorder="1" applyAlignment="1">
      <alignment horizontal="center" vertical="center"/>
    </xf>
    <xf numFmtId="0" fontId="79" fillId="38" borderId="52" xfId="0" applyFont="1" applyFill="1" applyBorder="1" applyAlignment="1">
      <alignment horizontal="center" vertical="center"/>
    </xf>
    <xf numFmtId="0" fontId="79" fillId="38" borderId="53" xfId="0" applyFont="1" applyFill="1" applyBorder="1" applyAlignment="1">
      <alignment horizontal="center" vertical="center"/>
    </xf>
    <xf numFmtId="0" fontId="2" fillId="33" borderId="66" xfId="0" applyFont="1" applyFill="1" applyBorder="1" applyAlignment="1">
      <alignment horizontal="left" vertical="center"/>
    </xf>
    <xf numFmtId="0" fontId="2" fillId="33" borderId="48" xfId="0" applyFont="1" applyFill="1" applyBorder="1" applyAlignment="1">
      <alignment horizontal="left" vertical="center"/>
    </xf>
    <xf numFmtId="0" fontId="2" fillId="33" borderId="49" xfId="0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vertical="center" wrapText="1"/>
    </xf>
    <xf numFmtId="0" fontId="54" fillId="35" borderId="32" xfId="0" applyFont="1" applyFill="1" applyBorder="1" applyAlignment="1">
      <alignment vertical="center"/>
    </xf>
    <xf numFmtId="0" fontId="54" fillId="35" borderId="63" xfId="0" applyFont="1" applyFill="1" applyBorder="1" applyAlignment="1">
      <alignment vertical="center"/>
    </xf>
    <xf numFmtId="164" fontId="15" fillId="33" borderId="10" xfId="0" applyNumberFormat="1" applyFont="1" applyFill="1" applyBorder="1" applyAlignment="1">
      <alignment horizontal="left" vertical="center" wrapText="1"/>
    </xf>
    <xf numFmtId="164" fontId="20" fillId="33" borderId="11" xfId="0" applyNumberFormat="1" applyFont="1" applyFill="1" applyBorder="1" applyAlignment="1">
      <alignment horizontal="center" vertical="center"/>
    </xf>
    <xf numFmtId="164" fontId="20" fillId="33" borderId="52" xfId="0" applyNumberFormat="1" applyFont="1" applyFill="1" applyBorder="1" applyAlignment="1">
      <alignment horizontal="center" vertical="center"/>
    </xf>
    <xf numFmtId="164" fontId="20" fillId="33" borderId="53" xfId="0" applyNumberFormat="1" applyFont="1" applyFill="1" applyBorder="1" applyAlignment="1">
      <alignment horizontal="center" vertical="center"/>
    </xf>
    <xf numFmtId="0" fontId="44" fillId="38" borderId="11" xfId="0" applyFont="1" applyFill="1" applyBorder="1" applyAlignment="1">
      <alignment horizontal="center" vertical="center"/>
    </xf>
    <xf numFmtId="0" fontId="44" fillId="38" borderId="52" xfId="0" applyFont="1" applyFill="1" applyBorder="1" applyAlignment="1">
      <alignment horizontal="center" vertical="center"/>
    </xf>
    <xf numFmtId="0" fontId="44" fillId="38" borderId="53" xfId="0" applyFont="1" applyFill="1" applyBorder="1" applyAlignment="1">
      <alignment horizontal="center" vertical="center"/>
    </xf>
    <xf numFmtId="0" fontId="73" fillId="33" borderId="39" xfId="0" applyFont="1" applyFill="1" applyBorder="1" applyAlignment="1">
      <alignment horizontal="left" vertical="center"/>
    </xf>
    <xf numFmtId="0" fontId="73" fillId="33" borderId="24" xfId="0" applyFont="1" applyFill="1" applyBorder="1" applyAlignment="1">
      <alignment horizontal="left" vertical="center"/>
    </xf>
    <xf numFmtId="0" fontId="73" fillId="33" borderId="25" xfId="0" applyFont="1" applyFill="1" applyBorder="1" applyAlignment="1">
      <alignment horizontal="left" vertical="center"/>
    </xf>
    <xf numFmtId="0" fontId="76" fillId="33" borderId="20" xfId="0" applyFont="1" applyFill="1" applyBorder="1" applyAlignment="1">
      <alignment horizontal="left" vertical="center" wrapText="1"/>
    </xf>
    <xf numFmtId="0" fontId="76" fillId="33" borderId="40" xfId="0" applyFont="1" applyFill="1" applyBorder="1" applyAlignment="1">
      <alignment horizontal="left" vertical="center" wrapText="1"/>
    </xf>
    <xf numFmtId="0" fontId="76" fillId="33" borderId="39" xfId="0" applyFont="1" applyFill="1" applyBorder="1" applyAlignment="1">
      <alignment horizontal="left" vertical="center" wrapText="1"/>
    </xf>
    <xf numFmtId="0" fontId="21" fillId="38" borderId="25" xfId="0" applyFont="1" applyFill="1" applyBorder="1" applyAlignment="1">
      <alignment horizontal="center" vertical="center"/>
    </xf>
    <xf numFmtId="0" fontId="21" fillId="38" borderId="40" xfId="0" applyFont="1" applyFill="1" applyBorder="1" applyAlignment="1">
      <alignment horizontal="center" vertical="center"/>
    </xf>
    <xf numFmtId="0" fontId="21" fillId="38" borderId="39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left" vertical="center" wrapText="1"/>
    </xf>
    <xf numFmtId="0" fontId="11" fillId="33" borderId="40" xfId="0" applyFont="1" applyFill="1" applyBorder="1" applyAlignment="1">
      <alignment horizontal="left" vertical="center" wrapText="1"/>
    </xf>
    <xf numFmtId="0" fontId="11" fillId="33" borderId="57" xfId="0" applyFont="1" applyFill="1" applyBorder="1" applyAlignment="1">
      <alignment horizontal="left" vertical="center" wrapText="1"/>
    </xf>
    <xf numFmtId="0" fontId="79" fillId="38" borderId="20" xfId="0" applyFont="1" applyFill="1" applyBorder="1" applyAlignment="1">
      <alignment horizontal="center" vertical="center"/>
    </xf>
    <xf numFmtId="0" fontId="79" fillId="38" borderId="40" xfId="0" applyFont="1" applyFill="1" applyBorder="1" applyAlignment="1">
      <alignment horizontal="center" vertical="center"/>
    </xf>
    <xf numFmtId="0" fontId="79" fillId="38" borderId="57" xfId="0" applyFont="1" applyFill="1" applyBorder="1" applyAlignment="1">
      <alignment horizontal="center" vertical="center"/>
    </xf>
    <xf numFmtId="0" fontId="79" fillId="38" borderId="54" xfId="0" applyFont="1" applyFill="1" applyBorder="1" applyAlignment="1">
      <alignment horizontal="center" vertical="center"/>
    </xf>
    <xf numFmtId="0" fontId="79" fillId="38" borderId="55" xfId="0" applyFont="1" applyFill="1" applyBorder="1" applyAlignment="1">
      <alignment horizontal="center" vertical="center"/>
    </xf>
    <xf numFmtId="0" fontId="79" fillId="38" borderId="56" xfId="0" applyFont="1" applyFill="1" applyBorder="1" applyAlignment="1">
      <alignment horizontal="center" vertical="center"/>
    </xf>
    <xf numFmtId="0" fontId="22" fillId="33" borderId="39" xfId="0" applyFont="1" applyFill="1" applyBorder="1" applyAlignment="1">
      <alignment horizontal="left" vertical="center" wrapText="1"/>
    </xf>
    <xf numFmtId="0" fontId="22" fillId="33" borderId="24" xfId="0" applyFont="1" applyFill="1" applyBorder="1" applyAlignment="1">
      <alignment horizontal="left" vertical="center" wrapText="1"/>
    </xf>
    <xf numFmtId="0" fontId="8" fillId="36" borderId="24" xfId="0" applyFont="1" applyFill="1" applyBorder="1" applyAlignment="1" applyProtection="1">
      <alignment vertical="center" wrapText="1"/>
      <protection hidden="1"/>
    </xf>
    <xf numFmtId="0" fontId="8" fillId="36" borderId="25" xfId="0" applyFont="1" applyFill="1" applyBorder="1" applyAlignment="1" applyProtection="1">
      <alignment vertical="center"/>
      <protection hidden="1"/>
    </xf>
    <xf numFmtId="0" fontId="8" fillId="36" borderId="40" xfId="0" applyFont="1" applyFill="1" applyBorder="1" applyAlignment="1" applyProtection="1">
      <alignment vertical="center"/>
      <protection hidden="1"/>
    </xf>
    <xf numFmtId="0" fontId="8" fillId="36" borderId="24" xfId="0" applyFont="1" applyFill="1" applyBorder="1" applyAlignment="1" applyProtection="1">
      <alignment vertical="center"/>
      <protection hidden="1"/>
    </xf>
    <xf numFmtId="0" fontId="3" fillId="36" borderId="38" xfId="0" applyFont="1" applyFill="1" applyBorder="1" applyAlignment="1" applyProtection="1">
      <alignment horizontal="left" vertical="top"/>
      <protection hidden="1"/>
    </xf>
    <xf numFmtId="0" fontId="3" fillId="36" borderId="0" xfId="0" applyFont="1" applyFill="1" applyBorder="1" applyAlignment="1" applyProtection="1">
      <alignment horizontal="left" vertical="top"/>
      <protection hidden="1"/>
    </xf>
    <xf numFmtId="0" fontId="3" fillId="36" borderId="24" xfId="0" applyFont="1" applyFill="1" applyBorder="1" applyAlignment="1" applyProtection="1">
      <alignment vertical="center"/>
      <protection hidden="1"/>
    </xf>
    <xf numFmtId="0" fontId="3" fillId="36" borderId="24" xfId="0" applyFont="1" applyFill="1" applyBorder="1" applyAlignment="1" applyProtection="1">
      <alignment horizontal="center" vertical="center"/>
      <protection hidden="1"/>
    </xf>
    <xf numFmtId="0" fontId="6" fillId="36" borderId="24" xfId="0" applyFont="1" applyFill="1" applyBorder="1" applyAlignment="1" applyProtection="1">
      <alignment horizontal="center" vertical="center"/>
      <protection hidden="1"/>
    </xf>
    <xf numFmtId="0" fontId="26" fillId="36" borderId="24" xfId="0" applyFont="1" applyFill="1" applyBorder="1" applyAlignment="1" applyProtection="1">
      <alignment horizontal="center" vertical="center" wrapText="1"/>
      <protection hidden="1"/>
    </xf>
    <xf numFmtId="0" fontId="8" fillId="36" borderId="39" xfId="0" applyFont="1" applyFill="1" applyBorder="1" applyAlignment="1" applyProtection="1">
      <alignment vertical="center"/>
      <protection hidden="1"/>
    </xf>
    <xf numFmtId="0" fontId="6" fillId="36" borderId="40" xfId="0" applyFont="1" applyFill="1" applyBorder="1" applyAlignment="1" applyProtection="1">
      <alignment horizontal="center" vertical="center"/>
      <protection hidden="1"/>
    </xf>
    <xf numFmtId="0" fontId="6" fillId="36" borderId="39" xfId="0" applyFont="1" applyFill="1" applyBorder="1" applyAlignment="1" applyProtection="1">
      <alignment horizontal="center" vertical="center"/>
      <protection hidden="1"/>
    </xf>
    <xf numFmtId="0" fontId="26" fillId="36" borderId="40" xfId="0" applyFont="1" applyFill="1" applyBorder="1" applyAlignment="1" applyProtection="1">
      <alignment horizontal="center" vertical="center"/>
      <protection hidden="1"/>
    </xf>
    <xf numFmtId="0" fontId="26" fillId="36" borderId="39" xfId="0" applyFont="1" applyFill="1" applyBorder="1" applyAlignment="1" applyProtection="1">
      <alignment horizontal="center" vertical="center"/>
      <protection hidden="1"/>
    </xf>
    <xf numFmtId="0" fontId="6" fillId="36" borderId="40" xfId="0" applyFont="1" applyFill="1" applyBorder="1" applyAlignment="1" applyProtection="1">
      <alignment vertical="center"/>
      <protection hidden="1"/>
    </xf>
    <xf numFmtId="0" fontId="26" fillId="36" borderId="40" xfId="0" applyFont="1" applyFill="1" applyBorder="1" applyAlignment="1" applyProtection="1">
      <alignment vertical="center"/>
      <protection hidden="1"/>
    </xf>
    <xf numFmtId="0" fontId="26" fillId="36" borderId="39" xfId="0" applyFont="1" applyFill="1" applyBorder="1" applyAlignment="1" applyProtection="1">
      <alignment vertical="center"/>
      <protection hidden="1"/>
    </xf>
    <xf numFmtId="0" fontId="24" fillId="36" borderId="25" xfId="0" applyFont="1" applyFill="1" applyBorder="1" applyAlignment="1" applyProtection="1">
      <alignment vertical="center"/>
      <protection hidden="1"/>
    </xf>
    <xf numFmtId="0" fontId="24" fillId="36" borderId="40" xfId="0" applyFont="1" applyFill="1" applyBorder="1" applyAlignment="1" applyProtection="1">
      <alignment vertical="center"/>
      <protection hidden="1"/>
    </xf>
    <xf numFmtId="0" fontId="24" fillId="36" borderId="39" xfId="0" applyFont="1" applyFill="1" applyBorder="1" applyAlignment="1" applyProtection="1">
      <alignment vertical="center"/>
      <protection hidden="1"/>
    </xf>
    <xf numFmtId="0" fontId="6" fillId="36" borderId="24" xfId="0" applyFont="1" applyFill="1" applyBorder="1" applyAlignment="1" applyProtection="1">
      <alignment horizontal="left" vertical="center"/>
      <protection hidden="1"/>
    </xf>
    <xf numFmtId="0" fontId="8" fillId="36" borderId="39" xfId="0" applyFont="1" applyFill="1" applyBorder="1" applyAlignment="1" applyProtection="1">
      <alignment vertical="center" wrapText="1"/>
      <protection hidden="1"/>
    </xf>
    <xf numFmtId="0" fontId="8" fillId="36" borderId="24" xfId="0" applyFont="1" applyFill="1" applyBorder="1" applyAlignment="1" applyProtection="1">
      <alignment horizontal="left" vertical="center" wrapText="1"/>
      <protection hidden="1"/>
    </xf>
    <xf numFmtId="0" fontId="56" fillId="35" borderId="42" xfId="53" applyFont="1" applyFill="1" applyBorder="1" applyAlignment="1" applyProtection="1">
      <alignment horizontal="center" vertical="center"/>
      <protection hidden="1"/>
    </xf>
    <xf numFmtId="0" fontId="56" fillId="35" borderId="43" xfId="53" applyFont="1" applyFill="1" applyBorder="1" applyAlignment="1" applyProtection="1">
      <alignment horizontal="center" vertical="center"/>
      <protection hidden="1"/>
    </xf>
    <xf numFmtId="0" fontId="56" fillId="35" borderId="44" xfId="53" applyFont="1" applyFill="1" applyBorder="1" applyAlignment="1" applyProtection="1">
      <alignment horizontal="center" vertical="center"/>
      <protection hidden="1"/>
    </xf>
    <xf numFmtId="0" fontId="78" fillId="36" borderId="25" xfId="0" applyFont="1" applyFill="1" applyBorder="1" applyAlignment="1" applyProtection="1">
      <alignment horizontal="center" vertical="center" wrapText="1"/>
      <protection hidden="1"/>
    </xf>
    <xf numFmtId="0" fontId="78" fillId="36" borderId="40" xfId="0" applyFont="1" applyFill="1" applyBorder="1" applyAlignment="1" applyProtection="1">
      <alignment horizontal="center" vertical="center"/>
      <protection hidden="1"/>
    </xf>
    <xf numFmtId="0" fontId="78" fillId="36" borderId="39" xfId="0" applyFont="1" applyFill="1" applyBorder="1" applyAlignment="1" applyProtection="1">
      <alignment horizontal="center" vertical="center"/>
      <protection hidden="1"/>
    </xf>
    <xf numFmtId="0" fontId="3" fillId="36" borderId="25" xfId="0" applyFont="1" applyFill="1" applyBorder="1" applyAlignment="1" applyProtection="1">
      <alignment horizontal="left" vertical="center" wrapText="1"/>
      <protection hidden="1"/>
    </xf>
    <xf numFmtId="0" fontId="3" fillId="36" borderId="40" xfId="0" applyFont="1" applyFill="1" applyBorder="1" applyAlignment="1" applyProtection="1">
      <alignment horizontal="left" vertical="center" wrapText="1"/>
      <protection hidden="1"/>
    </xf>
    <xf numFmtId="0" fontId="26" fillId="36" borderId="40" xfId="0" applyFont="1" applyFill="1" applyBorder="1" applyAlignment="1" applyProtection="1">
      <alignment horizontal="left" vertical="center" wrapText="1"/>
      <protection hidden="1"/>
    </xf>
    <xf numFmtId="0" fontId="26" fillId="36" borderId="39" xfId="0" applyFont="1" applyFill="1" applyBorder="1" applyAlignment="1" applyProtection="1">
      <alignment horizontal="left" vertical="center" wrapText="1"/>
      <protection hidden="1"/>
    </xf>
    <xf numFmtId="0" fontId="3" fillId="36" borderId="24" xfId="0" applyFont="1" applyFill="1" applyBorder="1" applyAlignment="1" applyProtection="1">
      <alignment horizontal="center" vertical="center" wrapText="1"/>
      <protection hidden="1"/>
    </xf>
    <xf numFmtId="0" fontId="34" fillId="35" borderId="12" xfId="53" applyFont="1" applyFill="1" applyBorder="1" applyAlignment="1" applyProtection="1">
      <alignment horizontal="center" vertical="center"/>
      <protection hidden="1"/>
    </xf>
    <xf numFmtId="0" fontId="34" fillId="35" borderId="13" xfId="53" applyFont="1" applyFill="1" applyBorder="1" applyAlignment="1" applyProtection="1">
      <alignment horizontal="center" vertical="center"/>
      <protection hidden="1"/>
    </xf>
    <xf numFmtId="0" fontId="34" fillId="35" borderId="14" xfId="53" applyFont="1" applyFill="1" applyBorder="1" applyAlignment="1" applyProtection="1">
      <alignment horizontal="center" vertical="center"/>
      <protection hidden="1"/>
    </xf>
    <xf numFmtId="0" fontId="34" fillId="35" borderId="17" xfId="53" applyFont="1" applyFill="1" applyBorder="1" applyAlignment="1" applyProtection="1">
      <alignment horizontal="center" vertical="center"/>
      <protection hidden="1"/>
    </xf>
    <xf numFmtId="0" fontId="34" fillId="35" borderId="18" xfId="53" applyFont="1" applyFill="1" applyBorder="1" applyAlignment="1" applyProtection="1">
      <alignment horizontal="center" vertical="center"/>
      <protection hidden="1"/>
    </xf>
    <xf numFmtId="0" fontId="34" fillId="35" borderId="19" xfId="53" applyFont="1" applyFill="1" applyBorder="1" applyAlignment="1" applyProtection="1">
      <alignment horizontal="center" vertical="center"/>
      <protection hidden="1"/>
    </xf>
    <xf numFmtId="0" fontId="26" fillId="36" borderId="38" xfId="0" applyFont="1" applyFill="1" applyBorder="1" applyAlignment="1" applyProtection="1">
      <alignment horizontal="center" vertical="center" wrapText="1"/>
      <protection hidden="1"/>
    </xf>
    <xf numFmtId="0" fontId="26" fillId="36" borderId="0" xfId="0" applyFont="1" applyFill="1" applyBorder="1" applyAlignment="1" applyProtection="1">
      <alignment horizontal="center" vertical="center" wrapText="1"/>
      <protection hidden="1"/>
    </xf>
    <xf numFmtId="0" fontId="26" fillId="36" borderId="28" xfId="0" applyFont="1" applyFill="1" applyBorder="1" applyAlignment="1" applyProtection="1">
      <alignment horizontal="center" vertical="center" wrapText="1"/>
      <protection hidden="1"/>
    </xf>
    <xf numFmtId="0" fontId="26" fillId="36" borderId="0" xfId="0" applyFont="1" applyFill="1" applyBorder="1" applyAlignment="1" applyProtection="1">
      <alignment vertical="center"/>
      <protection hidden="1"/>
    </xf>
    <xf numFmtId="0" fontId="6" fillId="36" borderId="24" xfId="0" applyFont="1" applyFill="1" applyBorder="1" applyAlignment="1" applyProtection="1">
      <alignment vertical="center"/>
      <protection hidden="1"/>
    </xf>
    <xf numFmtId="0" fontId="26" fillId="36" borderId="24" xfId="0" applyFont="1" applyFill="1" applyBorder="1" applyAlignment="1" applyProtection="1">
      <alignment vertical="center"/>
      <protection hidden="1"/>
    </xf>
    <xf numFmtId="0" fontId="52" fillId="36" borderId="24" xfId="0" applyFont="1" applyFill="1" applyBorder="1" applyAlignment="1" applyProtection="1">
      <alignment vertical="center"/>
      <protection hidden="1"/>
    </xf>
    <xf numFmtId="0" fontId="26" fillId="36" borderId="24" xfId="0" applyFont="1" applyFill="1" applyBorder="1" applyAlignment="1" applyProtection="1">
      <alignment vertical="center" wrapText="1"/>
      <protection hidden="1"/>
    </xf>
    <xf numFmtId="0" fontId="8" fillId="36" borderId="24" xfId="0" applyFont="1" applyFill="1" applyBorder="1" applyAlignment="1" applyProtection="1">
      <alignment horizontal="left" vertical="center"/>
      <protection hidden="1"/>
    </xf>
    <xf numFmtId="0" fontId="6" fillId="36" borderId="25" xfId="0" applyFont="1" applyFill="1" applyBorder="1" applyAlignment="1" applyProtection="1">
      <alignment vertical="center"/>
      <protection hidden="1"/>
    </xf>
    <xf numFmtId="0" fontId="8" fillId="36" borderId="25" xfId="0" applyFont="1" applyFill="1" applyBorder="1" applyAlignment="1" applyProtection="1">
      <alignment horizontal="left" vertical="center" wrapText="1"/>
      <protection hidden="1"/>
    </xf>
    <xf numFmtId="0" fontId="8" fillId="36" borderId="40" xfId="0" applyFont="1" applyFill="1" applyBorder="1" applyAlignment="1" applyProtection="1">
      <alignment horizontal="left" vertical="center" wrapText="1"/>
      <protection hidden="1"/>
    </xf>
    <xf numFmtId="0" fontId="8" fillId="36" borderId="39" xfId="0" applyFont="1" applyFill="1" applyBorder="1" applyAlignment="1" applyProtection="1">
      <alignment horizontal="left" vertical="center" wrapText="1"/>
      <protection hidden="1"/>
    </xf>
    <xf numFmtId="0" fontId="74" fillId="36" borderId="24" xfId="0" applyFont="1" applyFill="1" applyBorder="1" applyAlignment="1" applyProtection="1">
      <alignment horizontal="left" vertical="center" wrapText="1"/>
      <protection hidden="1"/>
    </xf>
    <xf numFmtId="0" fontId="24" fillId="36" borderId="24" xfId="0" applyFont="1" applyFill="1" applyBorder="1" applyAlignment="1" applyProtection="1">
      <alignment vertical="center" wrapText="1"/>
      <protection hidden="1"/>
    </xf>
    <xf numFmtId="0" fontId="9" fillId="36" borderId="25" xfId="0" applyFont="1" applyFill="1" applyBorder="1" applyAlignment="1" applyProtection="1">
      <alignment horizontal="left" vertical="center" wrapText="1"/>
      <protection hidden="1"/>
    </xf>
    <xf numFmtId="0" fontId="9" fillId="36" borderId="40" xfId="0" applyFont="1" applyFill="1" applyBorder="1" applyAlignment="1" applyProtection="1">
      <alignment horizontal="left" vertical="center" wrapText="1"/>
      <protection hidden="1"/>
    </xf>
    <xf numFmtId="0" fontId="9" fillId="36" borderId="39" xfId="0" applyFont="1" applyFill="1" applyBorder="1" applyAlignment="1" applyProtection="1">
      <alignment horizontal="left" vertical="center" wrapText="1"/>
      <protection hidden="1"/>
    </xf>
    <xf numFmtId="0" fontId="8" fillId="36" borderId="0" xfId="0" applyFont="1" applyFill="1" applyBorder="1" applyAlignment="1" applyProtection="1">
      <alignment horizontal="center" vertical="center"/>
      <protection hidden="1"/>
    </xf>
    <xf numFmtId="0" fontId="5" fillId="36" borderId="40" xfId="0" applyFont="1" applyFill="1" applyBorder="1" applyAlignment="1" applyProtection="1">
      <alignment horizontal="left" vertical="center" wrapText="1"/>
      <protection hidden="1"/>
    </xf>
    <xf numFmtId="0" fontId="5" fillId="36" borderId="39" xfId="0" applyFont="1" applyFill="1" applyBorder="1" applyAlignment="1" applyProtection="1">
      <alignment horizontal="left" vertical="center" wrapText="1"/>
      <protection hidden="1"/>
    </xf>
    <xf numFmtId="0" fontId="26" fillId="36" borderId="40" xfId="0" applyFont="1" applyFill="1" applyBorder="1" applyAlignment="1" applyProtection="1">
      <alignment horizontal="center" vertical="center" wrapText="1"/>
      <protection hidden="1"/>
    </xf>
    <xf numFmtId="0" fontId="26" fillId="36" borderId="39" xfId="0" applyFont="1" applyFill="1" applyBorder="1" applyAlignment="1" applyProtection="1">
      <alignment horizontal="center" vertical="center" wrapText="1"/>
      <protection hidden="1"/>
    </xf>
    <xf numFmtId="0" fontId="7" fillId="36" borderId="39" xfId="0" applyFont="1" applyFill="1" applyBorder="1" applyAlignment="1" applyProtection="1">
      <alignment vertical="center"/>
      <protection hidden="1"/>
    </xf>
    <xf numFmtId="0" fontId="7" fillId="36" borderId="24" xfId="0" applyFont="1" applyFill="1" applyBorder="1" applyAlignment="1" applyProtection="1">
      <alignment vertical="center"/>
      <protection hidden="1"/>
    </xf>
    <xf numFmtId="0" fontId="7" fillId="36" borderId="39" xfId="0" applyFont="1" applyFill="1" applyBorder="1" applyAlignment="1" applyProtection="1">
      <alignment vertical="center" wrapText="1"/>
      <protection hidden="1"/>
    </xf>
    <xf numFmtId="0" fontId="11" fillId="36" borderId="40" xfId="0" applyFont="1" applyFill="1" applyBorder="1" applyAlignment="1" applyProtection="1">
      <alignment horizontal="left" vertical="center" wrapText="1"/>
      <protection/>
    </xf>
    <xf numFmtId="0" fontId="11" fillId="36" borderId="39" xfId="0" applyFont="1" applyFill="1" applyBorder="1" applyAlignment="1" applyProtection="1">
      <alignment horizontal="left" vertical="center" wrapText="1"/>
      <protection/>
    </xf>
    <xf numFmtId="0" fontId="3" fillId="36" borderId="25" xfId="0" applyFont="1" applyFill="1" applyBorder="1" applyAlignment="1" applyProtection="1">
      <alignment vertical="center"/>
      <protection hidden="1"/>
    </xf>
    <xf numFmtId="0" fontId="3" fillId="36" borderId="25" xfId="0" applyFont="1" applyFill="1" applyBorder="1" applyAlignment="1" applyProtection="1">
      <alignment horizontal="center" vertical="center" wrapText="1"/>
      <protection hidden="1"/>
    </xf>
    <xf numFmtId="0" fontId="3" fillId="36" borderId="40" xfId="0" applyFont="1" applyFill="1" applyBorder="1" applyAlignment="1" applyProtection="1">
      <alignment horizontal="center" vertical="center" wrapText="1"/>
      <protection hidden="1"/>
    </xf>
    <xf numFmtId="0" fontId="60" fillId="36" borderId="34" xfId="0" applyFont="1" applyFill="1" applyBorder="1" applyAlignment="1">
      <alignment/>
    </xf>
    <xf numFmtId="0" fontId="60" fillId="36" borderId="36" xfId="0" applyFont="1" applyFill="1" applyBorder="1" applyAlignment="1">
      <alignment/>
    </xf>
    <xf numFmtId="0" fontId="60" fillId="36" borderId="24" xfId="0" applyFont="1" applyFill="1" applyBorder="1" applyAlignment="1">
      <alignment horizontal="center" vertical="center"/>
    </xf>
    <xf numFmtId="0" fontId="7" fillId="36" borderId="24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/>
    </xf>
    <xf numFmtId="0" fontId="7" fillId="36" borderId="28" xfId="0" applyFont="1" applyFill="1" applyBorder="1" applyAlignment="1">
      <alignment/>
    </xf>
    <xf numFmtId="0" fontId="7" fillId="36" borderId="24" xfId="0" applyFont="1" applyFill="1" applyBorder="1" applyAlignment="1">
      <alignment horizontal="center" wrapText="1"/>
    </xf>
    <xf numFmtId="0" fontId="7" fillId="36" borderId="24" xfId="0" applyFont="1" applyFill="1" applyBorder="1" applyAlignment="1">
      <alignment horizontal="center"/>
    </xf>
    <xf numFmtId="0" fontId="10" fillId="36" borderId="0" xfId="0" applyFont="1" applyFill="1" applyBorder="1" applyAlignment="1">
      <alignment horizontal="left"/>
    </xf>
    <xf numFmtId="0" fontId="2" fillId="36" borderId="37" xfId="0" applyFont="1" applyFill="1" applyBorder="1" applyAlignment="1">
      <alignment horizontal="center"/>
    </xf>
    <xf numFmtId="0" fontId="2" fillId="36" borderId="30" xfId="0" applyFont="1" applyFill="1" applyBorder="1" applyAlignment="1">
      <alignment horizontal="center"/>
    </xf>
    <xf numFmtId="0" fontId="2" fillId="36" borderId="31" xfId="0" applyFont="1" applyFill="1" applyBorder="1" applyAlignment="1">
      <alignment horizontal="center"/>
    </xf>
    <xf numFmtId="0" fontId="10" fillId="36" borderId="38" xfId="0" applyFont="1" applyFill="1" applyBorder="1" applyAlignment="1">
      <alignment horizontal="center"/>
    </xf>
    <xf numFmtId="0" fontId="10" fillId="36" borderId="0" xfId="0" applyFont="1" applyFill="1" applyBorder="1" applyAlignment="1">
      <alignment horizontal="center"/>
    </xf>
    <xf numFmtId="0" fontId="10" fillId="36" borderId="28" xfId="0" applyFont="1" applyFill="1" applyBorder="1" applyAlignment="1">
      <alignment horizontal="center"/>
    </xf>
    <xf numFmtId="0" fontId="28" fillId="36" borderId="35" xfId="0" applyFont="1" applyFill="1" applyBorder="1" applyAlignment="1">
      <alignment horizontal="center" wrapText="1"/>
    </xf>
    <xf numFmtId="0" fontId="28" fillId="36" borderId="34" xfId="0" applyFont="1" applyFill="1" applyBorder="1" applyAlignment="1">
      <alignment horizontal="center"/>
    </xf>
    <xf numFmtId="0" fontId="28" fillId="36" borderId="36" xfId="0" applyFont="1" applyFill="1" applyBorder="1" applyAlignment="1">
      <alignment horizontal="center"/>
    </xf>
    <xf numFmtId="0" fontId="7" fillId="36" borderId="29" xfId="0" applyFont="1" applyFill="1" applyBorder="1" applyAlignment="1">
      <alignment horizontal="center"/>
    </xf>
    <xf numFmtId="0" fontId="66" fillId="36" borderId="35" xfId="0" applyFont="1" applyFill="1" applyBorder="1" applyAlignment="1">
      <alignment horizontal="center" vertical="center" wrapText="1"/>
    </xf>
    <xf numFmtId="0" fontId="66" fillId="36" borderId="34" xfId="0" applyFont="1" applyFill="1" applyBorder="1" applyAlignment="1">
      <alignment horizontal="center" vertical="center"/>
    </xf>
    <xf numFmtId="0" fontId="66" fillId="36" borderId="36" xfId="0" applyFont="1" applyFill="1" applyBorder="1" applyAlignment="1">
      <alignment horizontal="center" vertical="center"/>
    </xf>
    <xf numFmtId="0" fontId="66" fillId="36" borderId="37" xfId="0" applyFont="1" applyFill="1" applyBorder="1" applyAlignment="1">
      <alignment horizontal="center"/>
    </xf>
    <xf numFmtId="0" fontId="66" fillId="36" borderId="30" xfId="0" applyFont="1" applyFill="1" applyBorder="1" applyAlignment="1">
      <alignment horizontal="center"/>
    </xf>
    <xf numFmtId="0" fontId="66" fillId="36" borderId="38" xfId="0" applyFont="1" applyFill="1" applyBorder="1" applyAlignment="1">
      <alignment horizontal="center"/>
    </xf>
    <xf numFmtId="0" fontId="66" fillId="36" borderId="0" xfId="0" applyFont="1" applyFill="1" applyBorder="1" applyAlignment="1">
      <alignment horizontal="center"/>
    </xf>
    <xf numFmtId="0" fontId="66" fillId="36" borderId="31" xfId="0" applyFont="1" applyFill="1" applyBorder="1" applyAlignment="1">
      <alignment horizontal="center"/>
    </xf>
    <xf numFmtId="0" fontId="66" fillId="36" borderId="28" xfId="0" applyFont="1" applyFill="1" applyBorder="1" applyAlignment="1">
      <alignment horizontal="center"/>
    </xf>
    <xf numFmtId="0" fontId="6" fillId="36" borderId="40" xfId="0" applyFont="1" applyFill="1" applyBorder="1" applyAlignment="1">
      <alignment horizontal="center"/>
    </xf>
    <xf numFmtId="0" fontId="59" fillId="36" borderId="38" xfId="0" applyFont="1" applyFill="1" applyBorder="1" applyAlignment="1">
      <alignment/>
    </xf>
    <xf numFmtId="0" fontId="59" fillId="36" borderId="0" xfId="0" applyFont="1" applyFill="1" applyBorder="1" applyAlignment="1">
      <alignment/>
    </xf>
    <xf numFmtId="0" fontId="59" fillId="36" borderId="28" xfId="0" applyFont="1" applyFill="1" applyBorder="1" applyAlignment="1">
      <alignment/>
    </xf>
    <xf numFmtId="0" fontId="26" fillId="36" borderId="40" xfId="0" applyFont="1" applyFill="1" applyBorder="1" applyAlignment="1">
      <alignment horizontal="left"/>
    </xf>
    <xf numFmtId="0" fontId="26" fillId="36" borderId="39" xfId="0" applyFont="1" applyFill="1" applyBorder="1" applyAlignment="1">
      <alignment horizontal="left"/>
    </xf>
    <xf numFmtId="0" fontId="7" fillId="36" borderId="0" xfId="0" applyFont="1" applyFill="1" applyBorder="1" applyAlignment="1">
      <alignment horizontal="left"/>
    </xf>
    <xf numFmtId="0" fontId="7" fillId="36" borderId="28" xfId="0" applyFont="1" applyFill="1" applyBorder="1" applyAlignment="1">
      <alignment horizontal="left"/>
    </xf>
    <xf numFmtId="0" fontId="10" fillId="36" borderId="35" xfId="0" applyFont="1" applyFill="1" applyBorder="1" applyAlignment="1">
      <alignment/>
    </xf>
    <xf numFmtId="0" fontId="10" fillId="36" borderId="34" xfId="0" applyFont="1" applyFill="1" applyBorder="1" applyAlignment="1">
      <alignment/>
    </xf>
    <xf numFmtId="0" fontId="64" fillId="36" borderId="35" xfId="0" applyFont="1" applyFill="1" applyBorder="1" applyAlignment="1">
      <alignment horizontal="left"/>
    </xf>
    <xf numFmtId="0" fontId="64" fillId="36" borderId="34" xfId="0" applyFont="1" applyFill="1" applyBorder="1" applyAlignment="1">
      <alignment horizontal="left"/>
    </xf>
    <xf numFmtId="0" fontId="64" fillId="36" borderId="36" xfId="0" applyFont="1" applyFill="1" applyBorder="1" applyAlignment="1">
      <alignment horizontal="left"/>
    </xf>
    <xf numFmtId="0" fontId="0" fillId="36" borderId="0" xfId="0" applyFill="1" applyAlignment="1">
      <alignment/>
    </xf>
    <xf numFmtId="0" fontId="0" fillId="36" borderId="28" xfId="0" applyFill="1" applyBorder="1" applyAlignment="1">
      <alignment/>
    </xf>
    <xf numFmtId="0" fontId="7" fillId="36" borderId="38" xfId="0" applyFont="1" applyFill="1" applyBorder="1" applyAlignment="1">
      <alignment horizontal="left"/>
    </xf>
    <xf numFmtId="0" fontId="59" fillId="36" borderId="38" xfId="0" applyFont="1" applyFill="1" applyBorder="1" applyAlignment="1">
      <alignment horizontal="left"/>
    </xf>
    <xf numFmtId="0" fontId="59" fillId="36" borderId="0" xfId="0" applyFont="1" applyFill="1" applyBorder="1" applyAlignment="1">
      <alignment horizontal="left"/>
    </xf>
    <xf numFmtId="0" fontId="59" fillId="36" borderId="28" xfId="0" applyFont="1" applyFill="1" applyBorder="1" applyAlignment="1">
      <alignment horizontal="left"/>
    </xf>
    <xf numFmtId="0" fontId="9" fillId="36" borderId="34" xfId="0" applyFont="1" applyFill="1" applyBorder="1" applyAlignment="1">
      <alignment horizontal="left" vertical="center"/>
    </xf>
    <xf numFmtId="0" fontId="9" fillId="36" borderId="36" xfId="0" applyFont="1" applyFill="1" applyBorder="1" applyAlignment="1">
      <alignment horizontal="left" vertical="center"/>
    </xf>
    <xf numFmtId="0" fontId="10" fillId="36" borderId="34" xfId="0" applyFont="1" applyFill="1" applyBorder="1" applyAlignment="1">
      <alignment horizontal="center"/>
    </xf>
    <xf numFmtId="0" fontId="10" fillId="36" borderId="36" xfId="0" applyFont="1" applyFill="1" applyBorder="1" applyAlignment="1">
      <alignment horizontal="center"/>
    </xf>
    <xf numFmtId="0" fontId="64" fillId="36" borderId="38" xfId="0" applyFont="1" applyFill="1" applyBorder="1" applyAlignment="1">
      <alignment horizontal="center"/>
    </xf>
    <xf numFmtId="0" fontId="64" fillId="36" borderId="0" xfId="0" applyFont="1" applyFill="1" applyBorder="1" applyAlignment="1">
      <alignment horizontal="center"/>
    </xf>
    <xf numFmtId="0" fontId="64" fillId="36" borderId="28" xfId="0" applyFont="1" applyFill="1" applyBorder="1" applyAlignment="1">
      <alignment horizontal="center"/>
    </xf>
    <xf numFmtId="0" fontId="64" fillId="36" borderId="25" xfId="0" applyFont="1" applyFill="1" applyBorder="1" applyAlignment="1">
      <alignment horizontal="center"/>
    </xf>
    <xf numFmtId="0" fontId="64" fillId="36" borderId="40" xfId="0" applyFont="1" applyFill="1" applyBorder="1" applyAlignment="1">
      <alignment horizontal="center"/>
    </xf>
    <xf numFmtId="0" fontId="64" fillId="36" borderId="39" xfId="0" applyFont="1" applyFill="1" applyBorder="1" applyAlignment="1">
      <alignment horizontal="center"/>
    </xf>
    <xf numFmtId="0" fontId="59" fillId="36" borderId="37" xfId="0" applyFont="1" applyFill="1" applyBorder="1" applyAlignment="1">
      <alignment horizontal="center" vertical="center" wrapText="1"/>
    </xf>
    <xf numFmtId="0" fontId="59" fillId="36" borderId="31" xfId="0" applyFont="1" applyFill="1" applyBorder="1" applyAlignment="1">
      <alignment horizontal="center" vertical="center"/>
    </xf>
    <xf numFmtId="0" fontId="59" fillId="36" borderId="35" xfId="0" applyFont="1" applyFill="1" applyBorder="1" applyAlignment="1">
      <alignment horizontal="center" vertical="center"/>
    </xf>
    <xf numFmtId="0" fontId="59" fillId="36" borderId="36" xfId="0" applyFont="1" applyFill="1" applyBorder="1" applyAlignment="1">
      <alignment horizontal="center" vertical="center"/>
    </xf>
    <xf numFmtId="0" fontId="59" fillId="36" borderId="37" xfId="0" applyFont="1" applyFill="1" applyBorder="1" applyAlignment="1">
      <alignment horizontal="center" vertical="center"/>
    </xf>
    <xf numFmtId="0" fontId="59" fillId="36" borderId="30" xfId="0" applyFont="1" applyFill="1" applyBorder="1" applyAlignment="1">
      <alignment horizontal="center" vertical="center"/>
    </xf>
    <xf numFmtId="0" fontId="59" fillId="36" borderId="34" xfId="0" applyFont="1" applyFill="1" applyBorder="1" applyAlignment="1">
      <alignment horizontal="center" vertical="center"/>
    </xf>
    <xf numFmtId="0" fontId="16" fillId="33" borderId="24" xfId="0" applyFont="1" applyFill="1" applyBorder="1" applyAlignment="1">
      <alignment horizontal="center"/>
    </xf>
    <xf numFmtId="0" fontId="66" fillId="36" borderId="34" xfId="0" applyFont="1" applyFill="1" applyBorder="1" applyAlignment="1">
      <alignment horizontal="center" vertical="center" wrapText="1"/>
    </xf>
    <xf numFmtId="0" fontId="10" fillId="36" borderId="25" xfId="0" applyFont="1" applyFill="1" applyBorder="1" applyAlignment="1">
      <alignment horizontal="left"/>
    </xf>
    <xf numFmtId="0" fontId="10" fillId="36" borderId="40" xfId="0" applyFont="1" applyFill="1" applyBorder="1" applyAlignment="1">
      <alignment horizontal="left"/>
    </xf>
    <xf numFmtId="0" fontId="64" fillId="36" borderId="38" xfId="0" applyFont="1" applyFill="1" applyBorder="1" applyAlignment="1">
      <alignment horizontal="left"/>
    </xf>
    <xf numFmtId="0" fontId="64" fillId="36" borderId="0" xfId="0" applyFont="1" applyFill="1" applyBorder="1" applyAlignment="1">
      <alignment horizontal="left"/>
    </xf>
    <xf numFmtId="0" fontId="64" fillId="36" borderId="28" xfId="0" applyFont="1" applyFill="1" applyBorder="1" applyAlignment="1">
      <alignment horizontal="left"/>
    </xf>
    <xf numFmtId="0" fontId="14" fillId="36" borderId="38" xfId="0" applyFont="1" applyFill="1" applyBorder="1" applyAlignment="1">
      <alignment horizontal="left"/>
    </xf>
    <xf numFmtId="0" fontId="14" fillId="36" borderId="0" xfId="0" applyFont="1" applyFill="1" applyAlignment="1">
      <alignment horizontal="left"/>
    </xf>
    <xf numFmtId="0" fontId="14" fillId="36" borderId="28" xfId="0" applyFont="1" applyFill="1" applyBorder="1" applyAlignment="1">
      <alignment horizontal="left"/>
    </xf>
    <xf numFmtId="0" fontId="59" fillId="36" borderId="0" xfId="0" applyFont="1" applyFill="1" applyAlignment="1">
      <alignment horizontal="center"/>
    </xf>
    <xf numFmtId="0" fontId="65" fillId="36" borderId="25" xfId="0" applyFont="1" applyFill="1" applyBorder="1" applyAlignment="1">
      <alignment horizontal="center" vertical="center"/>
    </xf>
    <xf numFmtId="0" fontId="65" fillId="36" borderId="40" xfId="0" applyFont="1" applyFill="1" applyBorder="1" applyAlignment="1">
      <alignment horizontal="center" vertical="center"/>
    </xf>
    <xf numFmtId="0" fontId="65" fillId="36" borderId="39" xfId="0" applyFont="1" applyFill="1" applyBorder="1" applyAlignment="1">
      <alignment horizontal="center" vertical="center"/>
    </xf>
    <xf numFmtId="0" fontId="64" fillId="36" borderId="25" xfId="0" applyFont="1" applyFill="1" applyBorder="1" applyAlignment="1">
      <alignment horizontal="center" vertical="center" wrapText="1"/>
    </xf>
    <xf numFmtId="0" fontId="64" fillId="36" borderId="40" xfId="0" applyFont="1" applyFill="1" applyBorder="1" applyAlignment="1">
      <alignment horizontal="center" vertical="center"/>
    </xf>
    <xf numFmtId="0" fontId="64" fillId="36" borderId="39" xfId="0" applyFont="1" applyFill="1" applyBorder="1" applyAlignment="1">
      <alignment horizontal="center" vertical="center"/>
    </xf>
    <xf numFmtId="0" fontId="59" fillId="36" borderId="37" xfId="0" applyFont="1" applyFill="1" applyBorder="1" applyAlignment="1">
      <alignment/>
    </xf>
    <xf numFmtId="0" fontId="59" fillId="36" borderId="30" xfId="0" applyFont="1" applyFill="1" applyBorder="1" applyAlignment="1">
      <alignment/>
    </xf>
    <xf numFmtId="0" fontId="59" fillId="36" borderId="31" xfId="0" applyFont="1" applyFill="1" applyBorder="1" applyAlignment="1">
      <alignment/>
    </xf>
    <xf numFmtId="0" fontId="59" fillId="36" borderId="38" xfId="0" applyFont="1" applyFill="1" applyBorder="1" applyAlignment="1">
      <alignment horizontal="justify"/>
    </xf>
    <xf numFmtId="0" fontId="59" fillId="36" borderId="0" xfId="0" applyFont="1" applyFill="1" applyBorder="1" applyAlignment="1">
      <alignment horizontal="justify"/>
    </xf>
    <xf numFmtId="0" fontId="59" fillId="36" borderId="28" xfId="0" applyFont="1" applyFill="1" applyBorder="1" applyAlignment="1">
      <alignment horizontal="justify"/>
    </xf>
    <xf numFmtId="0" fontId="11" fillId="36" borderId="40" xfId="0" applyFont="1" applyFill="1" applyBorder="1" applyAlignment="1" applyProtection="1">
      <alignment horizontal="left" vertical="center" wrapText="1"/>
      <protection hidden="1"/>
    </xf>
    <xf numFmtId="0" fontId="11" fillId="36" borderId="39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54"/>
  <sheetViews>
    <sheetView zoomScalePageLayoutView="0" workbookViewId="0" topLeftCell="A1">
      <selection activeCell="E15" sqref="E15:F19"/>
    </sheetView>
  </sheetViews>
  <sheetFormatPr defaultColWidth="9.140625" defaultRowHeight="12.75"/>
  <sheetData>
    <row r="1" spans="1:19" ht="12.75">
      <c r="A1" s="15"/>
      <c r="B1" s="16"/>
      <c r="C1" s="16"/>
      <c r="D1" s="16"/>
      <c r="E1" s="16"/>
      <c r="F1" s="16"/>
      <c r="G1" s="16"/>
      <c r="H1" s="16"/>
      <c r="I1" s="16"/>
      <c r="J1" s="17"/>
      <c r="K1" s="36"/>
      <c r="L1" s="36"/>
      <c r="M1" s="36"/>
      <c r="N1" s="36"/>
      <c r="O1" s="36"/>
      <c r="P1" s="36"/>
      <c r="Q1" s="36"/>
      <c r="R1" s="36"/>
      <c r="S1" s="36"/>
    </row>
    <row r="2" spans="1:19" ht="12.75">
      <c r="A2" s="18"/>
      <c r="B2" s="19"/>
      <c r="C2" s="19"/>
      <c r="D2" s="19"/>
      <c r="E2" s="19"/>
      <c r="F2" s="19"/>
      <c r="G2" s="19"/>
      <c r="H2" s="19"/>
      <c r="I2" s="19"/>
      <c r="J2" s="20"/>
      <c r="K2" s="36"/>
      <c r="L2" s="36"/>
      <c r="M2" s="36"/>
      <c r="N2" s="36"/>
      <c r="O2" s="36"/>
      <c r="P2" s="36"/>
      <c r="Q2" s="36"/>
      <c r="R2" s="36"/>
      <c r="S2" s="36"/>
    </row>
    <row r="3" spans="1:19" ht="13.5" thickBot="1">
      <c r="A3" s="18"/>
      <c r="B3" s="19"/>
      <c r="C3" s="19"/>
      <c r="D3" s="19"/>
      <c r="E3" s="19"/>
      <c r="F3" s="19"/>
      <c r="G3" s="19"/>
      <c r="H3" s="19"/>
      <c r="I3" s="19"/>
      <c r="J3" s="20"/>
      <c r="K3" s="36"/>
      <c r="L3" s="36"/>
      <c r="M3" s="36"/>
      <c r="N3" s="36"/>
      <c r="O3" s="36"/>
      <c r="P3" s="36"/>
      <c r="Q3" s="36"/>
      <c r="R3" s="36"/>
      <c r="S3" s="36"/>
    </row>
    <row r="4" spans="1:19" ht="12.75">
      <c r="A4" s="18"/>
      <c r="B4" s="9"/>
      <c r="C4" s="10"/>
      <c r="D4" s="10"/>
      <c r="E4" s="10"/>
      <c r="F4" s="10"/>
      <c r="G4" s="10"/>
      <c r="H4" s="10"/>
      <c r="I4" s="11"/>
      <c r="J4" s="20"/>
      <c r="K4" s="36"/>
      <c r="L4" s="36"/>
      <c r="M4" s="36"/>
      <c r="N4" s="36"/>
      <c r="O4" s="36"/>
      <c r="P4" s="36"/>
      <c r="Q4" s="36"/>
      <c r="R4" s="36"/>
      <c r="S4" s="36"/>
    </row>
    <row r="5" spans="1:19" ht="12.75">
      <c r="A5" s="18"/>
      <c r="B5" s="12"/>
      <c r="C5" s="13"/>
      <c r="D5" s="13"/>
      <c r="E5" s="13"/>
      <c r="F5" s="13"/>
      <c r="G5" s="13"/>
      <c r="H5" s="13"/>
      <c r="I5" s="14"/>
      <c r="J5" s="20"/>
      <c r="K5" s="36"/>
      <c r="L5" s="36"/>
      <c r="M5" s="36"/>
      <c r="N5" s="36"/>
      <c r="O5" s="36"/>
      <c r="P5" s="36"/>
      <c r="Q5" s="36"/>
      <c r="R5" s="36"/>
      <c r="S5" s="36"/>
    </row>
    <row r="6" spans="1:19" ht="11.25" customHeight="1" thickBot="1">
      <c r="A6" s="18"/>
      <c r="B6" s="12"/>
      <c r="C6" s="13"/>
      <c r="D6" s="13"/>
      <c r="E6" s="13"/>
      <c r="F6" s="13"/>
      <c r="G6" s="13"/>
      <c r="H6" s="13"/>
      <c r="I6" s="14"/>
      <c r="J6" s="20"/>
      <c r="K6" s="36"/>
      <c r="L6" s="36"/>
      <c r="M6" s="36"/>
      <c r="N6" s="36"/>
      <c r="O6" s="36"/>
      <c r="P6" s="36"/>
      <c r="Q6" s="36"/>
      <c r="R6" s="36"/>
      <c r="S6" s="36"/>
    </row>
    <row r="7" spans="1:19" ht="40.5" customHeight="1">
      <c r="A7" s="18"/>
      <c r="B7" s="168" t="s">
        <v>96</v>
      </c>
      <c r="C7" s="169"/>
      <c r="D7" s="169"/>
      <c r="E7" s="169"/>
      <c r="F7" s="169"/>
      <c r="G7" s="169"/>
      <c r="H7" s="169"/>
      <c r="I7" s="170"/>
      <c r="J7" s="20"/>
      <c r="K7" s="36"/>
      <c r="L7" s="36"/>
      <c r="M7" s="36"/>
      <c r="N7" s="36"/>
      <c r="O7" s="36"/>
      <c r="P7" s="36"/>
      <c r="Q7" s="36"/>
      <c r="R7" s="36"/>
      <c r="S7" s="36"/>
    </row>
    <row r="8" spans="1:19" ht="21.75" customHeight="1">
      <c r="A8" s="18"/>
      <c r="B8" s="171"/>
      <c r="C8" s="172"/>
      <c r="D8" s="172"/>
      <c r="E8" s="172"/>
      <c r="F8" s="172"/>
      <c r="G8" s="172"/>
      <c r="H8" s="172"/>
      <c r="I8" s="173"/>
      <c r="J8" s="20"/>
      <c r="K8" s="36"/>
      <c r="L8" s="36"/>
      <c r="M8" s="36"/>
      <c r="N8" s="36"/>
      <c r="O8" s="36"/>
      <c r="P8" s="36"/>
      <c r="Q8" s="36"/>
      <c r="R8" s="36"/>
      <c r="S8" s="36"/>
    </row>
    <row r="9" spans="1:19" ht="12.75">
      <c r="A9" s="18"/>
      <c r="B9" s="171"/>
      <c r="C9" s="172"/>
      <c r="D9" s="172"/>
      <c r="E9" s="172"/>
      <c r="F9" s="172"/>
      <c r="G9" s="172"/>
      <c r="H9" s="172"/>
      <c r="I9" s="173"/>
      <c r="J9" s="20"/>
      <c r="K9" s="36"/>
      <c r="L9" s="36"/>
      <c r="M9" s="36"/>
      <c r="N9" s="36"/>
      <c r="O9" s="36"/>
      <c r="P9" s="36"/>
      <c r="Q9" s="36"/>
      <c r="R9" s="36"/>
      <c r="S9" s="36"/>
    </row>
    <row r="10" spans="1:19" ht="12.75" customHeight="1">
      <c r="A10" s="18"/>
      <c r="B10" s="171"/>
      <c r="C10" s="172"/>
      <c r="D10" s="172"/>
      <c r="E10" s="172"/>
      <c r="F10" s="172"/>
      <c r="G10" s="172"/>
      <c r="H10" s="172"/>
      <c r="I10" s="173"/>
      <c r="J10" s="20"/>
      <c r="K10" s="36"/>
      <c r="L10" s="36"/>
      <c r="M10" s="36"/>
      <c r="N10" s="36"/>
      <c r="O10" s="36"/>
      <c r="P10" s="36"/>
      <c r="Q10" s="36"/>
      <c r="R10" s="36"/>
      <c r="S10" s="36"/>
    </row>
    <row r="11" spans="1:19" ht="12.75" customHeight="1">
      <c r="A11" s="18"/>
      <c r="B11" s="171"/>
      <c r="C11" s="172"/>
      <c r="D11" s="172"/>
      <c r="E11" s="172"/>
      <c r="F11" s="172"/>
      <c r="G11" s="172"/>
      <c r="H11" s="172"/>
      <c r="I11" s="173"/>
      <c r="J11" s="20"/>
      <c r="K11" s="36"/>
      <c r="L11" s="36"/>
      <c r="M11" s="36"/>
      <c r="N11" s="36"/>
      <c r="O11" s="36"/>
      <c r="P11" s="36"/>
      <c r="Q11" s="36"/>
      <c r="R11" s="36"/>
      <c r="S11" s="36"/>
    </row>
    <row r="12" spans="1:19" ht="3.75" customHeight="1" thickBot="1">
      <c r="A12" s="18"/>
      <c r="B12" s="174"/>
      <c r="C12" s="175"/>
      <c r="D12" s="175"/>
      <c r="E12" s="175"/>
      <c r="F12" s="175"/>
      <c r="G12" s="175"/>
      <c r="H12" s="175"/>
      <c r="I12" s="176"/>
      <c r="J12" s="20"/>
      <c r="K12" s="36"/>
      <c r="L12" s="36"/>
      <c r="M12" s="36"/>
      <c r="N12" s="36"/>
      <c r="O12" s="36"/>
      <c r="P12" s="36"/>
      <c r="Q12" s="36"/>
      <c r="R12" s="36"/>
      <c r="S12" s="36"/>
    </row>
    <row r="13" spans="1:19" ht="12.75" customHeight="1">
      <c r="A13" s="18"/>
      <c r="B13" s="45"/>
      <c r="C13" s="46"/>
      <c r="D13" s="46"/>
      <c r="E13" s="46"/>
      <c r="F13" s="46"/>
      <c r="G13" s="46"/>
      <c r="H13" s="46"/>
      <c r="I13" s="47"/>
      <c r="J13" s="20"/>
      <c r="K13" s="36"/>
      <c r="L13" s="36"/>
      <c r="M13" s="36"/>
      <c r="N13" s="36"/>
      <c r="O13" s="36"/>
      <c r="P13" s="36"/>
      <c r="Q13" s="36"/>
      <c r="R13" s="36"/>
      <c r="S13" s="36"/>
    </row>
    <row r="14" spans="1:19" ht="10.5" customHeight="1" thickBot="1">
      <c r="A14" s="18"/>
      <c r="B14" s="42"/>
      <c r="C14" s="43"/>
      <c r="D14" s="43"/>
      <c r="E14" s="43"/>
      <c r="F14" s="43"/>
      <c r="G14" s="43"/>
      <c r="H14" s="43"/>
      <c r="I14" s="44"/>
      <c r="J14" s="20"/>
      <c r="K14" s="36"/>
      <c r="L14" s="36"/>
      <c r="M14" s="36"/>
      <c r="N14" s="36"/>
      <c r="O14" s="36"/>
      <c r="P14" s="36"/>
      <c r="Q14" s="36"/>
      <c r="R14" s="36"/>
      <c r="S14" s="36"/>
    </row>
    <row r="15" spans="1:19" ht="13.5" customHeight="1">
      <c r="A15" s="18"/>
      <c r="B15" s="12"/>
      <c r="C15" s="13"/>
      <c r="D15" s="13"/>
      <c r="E15" s="177" t="s">
        <v>104</v>
      </c>
      <c r="F15" s="178"/>
      <c r="G15" s="13"/>
      <c r="H15" s="13"/>
      <c r="I15" s="14"/>
      <c r="J15" s="20"/>
      <c r="K15" s="36"/>
      <c r="L15" s="36"/>
      <c r="M15" s="36"/>
      <c r="N15" s="36"/>
      <c r="O15" s="36"/>
      <c r="P15" s="36"/>
      <c r="Q15" s="36"/>
      <c r="R15" s="36"/>
      <c r="S15" s="36"/>
    </row>
    <row r="16" spans="1:19" ht="15">
      <c r="A16" s="18"/>
      <c r="B16" s="48"/>
      <c r="C16" s="49"/>
      <c r="D16" s="49"/>
      <c r="E16" s="179"/>
      <c r="F16" s="180"/>
      <c r="G16" s="49"/>
      <c r="H16" s="49"/>
      <c r="I16" s="50"/>
      <c r="J16" s="20"/>
      <c r="K16" s="36"/>
      <c r="L16" s="36"/>
      <c r="M16" s="36"/>
      <c r="N16" s="36"/>
      <c r="O16" s="36"/>
      <c r="P16" s="36"/>
      <c r="Q16" s="36"/>
      <c r="R16" s="36"/>
      <c r="S16" s="36"/>
    </row>
    <row r="17" spans="1:19" ht="12.75">
      <c r="A17" s="18"/>
      <c r="B17" s="12"/>
      <c r="C17" s="13"/>
      <c r="D17" s="13"/>
      <c r="E17" s="179"/>
      <c r="F17" s="180"/>
      <c r="G17" s="13"/>
      <c r="H17" s="13"/>
      <c r="I17" s="14"/>
      <c r="J17" s="20"/>
      <c r="K17" s="36"/>
      <c r="L17" s="36"/>
      <c r="M17" s="36"/>
      <c r="N17" s="36"/>
      <c r="O17" s="36"/>
      <c r="P17" s="36"/>
      <c r="Q17" s="36"/>
      <c r="R17" s="36"/>
      <c r="S17" s="36"/>
    </row>
    <row r="18" spans="1:19" ht="12.75">
      <c r="A18" s="18"/>
      <c r="B18" s="12"/>
      <c r="C18" s="13"/>
      <c r="D18" s="13"/>
      <c r="E18" s="179"/>
      <c r="F18" s="180"/>
      <c r="G18" s="13"/>
      <c r="H18" s="13"/>
      <c r="I18" s="14"/>
      <c r="J18" s="20"/>
      <c r="K18" s="36"/>
      <c r="L18" s="36"/>
      <c r="M18" s="36"/>
      <c r="N18" s="36"/>
      <c r="O18" s="36"/>
      <c r="P18" s="36"/>
      <c r="Q18" s="36"/>
      <c r="R18" s="36"/>
      <c r="S18" s="36"/>
    </row>
    <row r="19" spans="1:19" ht="13.5" thickBot="1">
      <c r="A19" s="18"/>
      <c r="B19" s="12"/>
      <c r="C19" s="13"/>
      <c r="D19" s="13"/>
      <c r="E19" s="181"/>
      <c r="F19" s="182"/>
      <c r="G19" s="13"/>
      <c r="H19" s="13"/>
      <c r="I19" s="14"/>
      <c r="J19" s="20"/>
      <c r="K19" s="36"/>
      <c r="L19" s="36"/>
      <c r="M19" s="36"/>
      <c r="N19" s="36"/>
      <c r="O19" s="36"/>
      <c r="P19" s="36"/>
      <c r="Q19" s="36"/>
      <c r="R19" s="36"/>
      <c r="S19" s="36"/>
    </row>
    <row r="20" spans="1:19" ht="20.25" customHeight="1">
      <c r="A20" s="18"/>
      <c r="B20" s="12"/>
      <c r="C20" s="13"/>
      <c r="D20" s="13"/>
      <c r="E20" s="13"/>
      <c r="F20" s="13"/>
      <c r="G20" s="13"/>
      <c r="H20" s="13"/>
      <c r="I20" s="14"/>
      <c r="J20" s="20"/>
      <c r="K20" s="36"/>
      <c r="L20" s="36"/>
      <c r="M20" s="36"/>
      <c r="N20" s="36"/>
      <c r="O20" s="36"/>
      <c r="P20" s="36"/>
      <c r="Q20" s="36"/>
      <c r="R20" s="36"/>
      <c r="S20" s="36"/>
    </row>
    <row r="21" spans="1:19" ht="12.75">
      <c r="A21" s="18"/>
      <c r="B21" s="161" t="s">
        <v>174</v>
      </c>
      <c r="C21" s="162"/>
      <c r="D21" s="162"/>
      <c r="E21" s="162"/>
      <c r="F21" s="162"/>
      <c r="G21" s="162"/>
      <c r="H21" s="162"/>
      <c r="I21" s="163"/>
      <c r="J21" s="20"/>
      <c r="K21" s="36"/>
      <c r="L21" s="36"/>
      <c r="M21" s="36"/>
      <c r="N21" s="36"/>
      <c r="O21" s="36"/>
      <c r="P21" s="36"/>
      <c r="Q21" s="36"/>
      <c r="R21" s="36"/>
      <c r="S21" s="36"/>
    </row>
    <row r="22" spans="1:19" ht="12.75">
      <c r="A22" s="18"/>
      <c r="B22" s="164"/>
      <c r="C22" s="162"/>
      <c r="D22" s="162"/>
      <c r="E22" s="162"/>
      <c r="F22" s="162"/>
      <c r="G22" s="162"/>
      <c r="H22" s="162"/>
      <c r="I22" s="163"/>
      <c r="J22" s="20"/>
      <c r="K22" s="36"/>
      <c r="L22" s="36"/>
      <c r="M22" s="36"/>
      <c r="N22" s="36"/>
      <c r="O22" s="36"/>
      <c r="P22" s="36"/>
      <c r="Q22" s="36"/>
      <c r="R22" s="36"/>
      <c r="S22" s="36"/>
    </row>
    <row r="23" spans="1:19" ht="15" customHeight="1" thickBot="1">
      <c r="A23" s="18"/>
      <c r="B23" s="165"/>
      <c r="C23" s="166"/>
      <c r="D23" s="166"/>
      <c r="E23" s="166"/>
      <c r="F23" s="166"/>
      <c r="G23" s="166"/>
      <c r="H23" s="166"/>
      <c r="I23" s="167"/>
      <c r="J23" s="20"/>
      <c r="K23" s="36"/>
      <c r="L23" s="36"/>
      <c r="M23" s="36"/>
      <c r="N23" s="36"/>
      <c r="O23" s="36"/>
      <c r="P23" s="36"/>
      <c r="Q23" s="36"/>
      <c r="R23" s="36"/>
      <c r="S23" s="36"/>
    </row>
    <row r="24" spans="1:19" ht="17.25" customHeight="1">
      <c r="A24" s="18"/>
      <c r="B24" s="183" t="s">
        <v>175</v>
      </c>
      <c r="C24" s="184"/>
      <c r="D24" s="184"/>
      <c r="E24" s="184"/>
      <c r="F24" s="184"/>
      <c r="G24" s="184"/>
      <c r="H24" s="184"/>
      <c r="I24" s="185"/>
      <c r="J24" s="20"/>
      <c r="K24" s="36"/>
      <c r="L24" s="36"/>
      <c r="M24" s="36"/>
      <c r="N24" s="36"/>
      <c r="O24" s="36"/>
      <c r="P24" s="36"/>
      <c r="Q24" s="36"/>
      <c r="R24" s="36"/>
      <c r="S24" s="36"/>
    </row>
    <row r="25" spans="1:19" ht="12.75">
      <c r="A25" s="18"/>
      <c r="B25" s="19"/>
      <c r="C25" s="19"/>
      <c r="D25" s="19"/>
      <c r="E25" s="19"/>
      <c r="F25" s="19"/>
      <c r="G25" s="19"/>
      <c r="H25" s="19"/>
      <c r="I25" s="19"/>
      <c r="J25" s="20"/>
      <c r="K25" s="36"/>
      <c r="L25" s="36"/>
      <c r="M25" s="36"/>
      <c r="N25" s="36"/>
      <c r="O25" s="36"/>
      <c r="P25" s="36"/>
      <c r="Q25" s="36"/>
      <c r="R25" s="36"/>
      <c r="S25" s="36"/>
    </row>
    <row r="26" spans="1:19" ht="13.5" thickBot="1">
      <c r="A26" s="21"/>
      <c r="B26" s="22"/>
      <c r="C26" s="22"/>
      <c r="D26" s="22"/>
      <c r="E26" s="22"/>
      <c r="F26" s="22"/>
      <c r="G26" s="22"/>
      <c r="H26" s="22"/>
      <c r="I26" s="22"/>
      <c r="J26" s="23"/>
      <c r="K26" s="36"/>
      <c r="L26" s="36"/>
      <c r="M26" s="36"/>
      <c r="N26" s="36"/>
      <c r="O26" s="36"/>
      <c r="P26" s="36"/>
      <c r="Q26" s="36"/>
      <c r="R26" s="36"/>
      <c r="S26" s="36"/>
    </row>
    <row r="27" spans="1:19" ht="12.7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6"/>
      <c r="L27" s="36"/>
      <c r="M27" s="36"/>
      <c r="N27" s="36"/>
      <c r="O27" s="36"/>
      <c r="P27" s="36"/>
      <c r="Q27" s="36"/>
      <c r="R27" s="36"/>
      <c r="S27" s="36"/>
    </row>
    <row r="28" spans="1:19" ht="12.7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6"/>
      <c r="L28" s="36"/>
      <c r="M28" s="36"/>
      <c r="N28" s="36"/>
      <c r="O28" s="36"/>
      <c r="P28" s="36"/>
      <c r="Q28" s="36"/>
      <c r="R28" s="36"/>
      <c r="S28" s="36"/>
    </row>
    <row r="29" spans="1:19" ht="12.7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6"/>
      <c r="L29" s="36"/>
      <c r="M29" s="36"/>
      <c r="N29" s="36"/>
      <c r="O29" s="36"/>
      <c r="P29" s="36"/>
      <c r="Q29" s="36"/>
      <c r="R29" s="36"/>
      <c r="S29" s="36"/>
    </row>
    <row r="30" spans="1:19" ht="12.7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6"/>
      <c r="L30" s="36"/>
      <c r="M30" s="36"/>
      <c r="N30" s="36"/>
      <c r="O30" s="36"/>
      <c r="P30" s="36"/>
      <c r="Q30" s="36"/>
      <c r="R30" s="36"/>
      <c r="S30" s="36"/>
    </row>
    <row r="31" spans="1:19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6"/>
      <c r="L31" s="36"/>
      <c r="M31" s="36"/>
      <c r="N31" s="36"/>
      <c r="O31" s="36"/>
      <c r="P31" s="36"/>
      <c r="Q31" s="36"/>
      <c r="R31" s="36"/>
      <c r="S31" s="36"/>
    </row>
    <row r="32" spans="1:19" ht="12.7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</row>
    <row r="33" spans="1:19" ht="12.7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</row>
    <row r="34" spans="1:19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</row>
    <row r="35" spans="1:17" ht="12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12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</row>
    <row r="37" spans="1:17" ht="12.7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1:17" ht="12.7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</row>
    <row r="39" spans="1:17" ht="12.7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1:17" ht="12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</row>
    <row r="41" spans="1:17" ht="12.7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12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12.7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12.7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12.7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</row>
    <row r="46" spans="1:17" ht="12.7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12.7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</row>
    <row r="48" spans="1:17" ht="12.7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</row>
    <row r="49" spans="1:17" ht="12.7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</row>
    <row r="50" spans="1:17" ht="12.7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</row>
    <row r="51" spans="1:17" ht="12.7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12.7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</row>
    <row r="53" spans="1:17" ht="12.7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</row>
    <row r="54" spans="14:17" ht="12.75">
      <c r="N54" s="37"/>
      <c r="O54" s="37"/>
      <c r="P54" s="37"/>
      <c r="Q54" s="37"/>
    </row>
  </sheetData>
  <sheetProtection password="DE5F" sheet="1" objects="1" scenarios="1" formatCells="0" formatColumns="0" formatRows="0" insertColumns="0" insertRows="0" insertHyperlinks="0" deleteColumns="0" deleteRows="0" sort="0" autoFilter="0" pivotTables="0"/>
  <mergeCells count="4">
    <mergeCell ref="B21:I23"/>
    <mergeCell ref="B7:I12"/>
    <mergeCell ref="E15:F19"/>
    <mergeCell ref="B24:I24"/>
  </mergeCells>
  <hyperlinks>
    <hyperlink ref="E15:F19" location="Instructions!A1" display="Click here"/>
  </hyperlink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J46"/>
  <sheetViews>
    <sheetView zoomScalePageLayoutView="0" workbookViewId="0" topLeftCell="A1">
      <selection activeCell="A11" sqref="A11:I11"/>
    </sheetView>
  </sheetViews>
  <sheetFormatPr defaultColWidth="9.140625" defaultRowHeight="12.75"/>
  <cols>
    <col min="1" max="1" width="4.421875" style="3" customWidth="1"/>
    <col min="2" max="8" width="9.140625" style="4" customWidth="1"/>
    <col min="9" max="9" width="19.140625" style="4" customWidth="1"/>
    <col min="10" max="16384" width="9.140625" style="4" customWidth="1"/>
  </cols>
  <sheetData>
    <row r="1" spans="1:36" ht="47.25" customHeight="1" thickBot="1">
      <c r="A1" s="192" t="s">
        <v>193</v>
      </c>
      <c r="B1" s="193"/>
      <c r="C1" s="193"/>
      <c r="D1" s="193"/>
      <c r="E1" s="193"/>
      <c r="F1" s="193"/>
      <c r="G1" s="193"/>
      <c r="H1" s="193"/>
      <c r="I1" s="194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</row>
    <row r="2" spans="1:36" ht="45.75" customHeight="1">
      <c r="A2" s="195" t="s">
        <v>228</v>
      </c>
      <c r="B2" s="196"/>
      <c r="C2" s="196"/>
      <c r="D2" s="196"/>
      <c r="E2" s="196"/>
      <c r="F2" s="196"/>
      <c r="G2" s="196"/>
      <c r="H2" s="196"/>
      <c r="I2" s="197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</row>
    <row r="3" spans="1:36" ht="24.75" customHeight="1">
      <c r="A3" s="6">
        <v>1</v>
      </c>
      <c r="B3" s="201" t="s">
        <v>229</v>
      </c>
      <c r="C3" s="202"/>
      <c r="D3" s="202"/>
      <c r="E3" s="202"/>
      <c r="F3" s="202"/>
      <c r="G3" s="202"/>
      <c r="H3" s="202"/>
      <c r="I3" s="203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</row>
    <row r="4" spans="1:36" ht="26.25" customHeight="1">
      <c r="A4" s="5">
        <v>2</v>
      </c>
      <c r="B4" s="189" t="s">
        <v>230</v>
      </c>
      <c r="C4" s="190"/>
      <c r="D4" s="190"/>
      <c r="E4" s="190"/>
      <c r="F4" s="190"/>
      <c r="G4" s="190"/>
      <c r="H4" s="190"/>
      <c r="I4" s="191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</row>
    <row r="5" spans="1:36" ht="23.25" customHeight="1">
      <c r="A5" s="5">
        <v>3</v>
      </c>
      <c r="B5" s="204" t="s">
        <v>231</v>
      </c>
      <c r="C5" s="190"/>
      <c r="D5" s="190"/>
      <c r="E5" s="190"/>
      <c r="F5" s="190"/>
      <c r="G5" s="190"/>
      <c r="H5" s="190"/>
      <c r="I5" s="191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</row>
    <row r="6" spans="1:36" ht="23.25" customHeight="1">
      <c r="A6" s="7">
        <v>4</v>
      </c>
      <c r="B6" s="186" t="s">
        <v>232</v>
      </c>
      <c r="C6" s="202"/>
      <c r="D6" s="202"/>
      <c r="E6" s="202"/>
      <c r="F6" s="202"/>
      <c r="G6" s="202"/>
      <c r="H6" s="202"/>
      <c r="I6" s="20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</row>
    <row r="7" spans="1:36" ht="23.25" customHeight="1">
      <c r="A7" s="5">
        <v>5</v>
      </c>
      <c r="B7" s="208" t="s">
        <v>86</v>
      </c>
      <c r="C7" s="190"/>
      <c r="D7" s="190"/>
      <c r="E7" s="190"/>
      <c r="F7" s="190"/>
      <c r="G7" s="190"/>
      <c r="H7" s="190"/>
      <c r="I7" s="191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</row>
    <row r="8" spans="1:36" ht="21" customHeight="1">
      <c r="A8" s="7">
        <v>6</v>
      </c>
      <c r="B8" s="186" t="s">
        <v>233</v>
      </c>
      <c r="C8" s="187"/>
      <c r="D8" s="187"/>
      <c r="E8" s="187"/>
      <c r="F8" s="187"/>
      <c r="G8" s="187"/>
      <c r="H8" s="187"/>
      <c r="I8" s="18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</row>
    <row r="9" spans="1:36" ht="90" customHeight="1">
      <c r="A9" s="5">
        <v>7</v>
      </c>
      <c r="B9" s="189" t="s">
        <v>234</v>
      </c>
      <c r="C9" s="190"/>
      <c r="D9" s="190"/>
      <c r="E9" s="190"/>
      <c r="F9" s="190"/>
      <c r="G9" s="190"/>
      <c r="H9" s="190"/>
      <c r="I9" s="191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</row>
    <row r="10" spans="1:36" ht="102.75" customHeight="1" thickBot="1">
      <c r="A10" s="8"/>
      <c r="B10" s="205" t="s">
        <v>244</v>
      </c>
      <c r="C10" s="206"/>
      <c r="D10" s="206"/>
      <c r="E10" s="206"/>
      <c r="F10" s="206"/>
      <c r="G10" s="206"/>
      <c r="H10" s="206"/>
      <c r="I10" s="207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</row>
    <row r="11" spans="1:36" ht="36" customHeight="1" thickBot="1">
      <c r="A11" s="198" t="s">
        <v>84</v>
      </c>
      <c r="B11" s="199"/>
      <c r="C11" s="199"/>
      <c r="D11" s="199"/>
      <c r="E11" s="199"/>
      <c r="F11" s="199"/>
      <c r="G11" s="199"/>
      <c r="H11" s="199"/>
      <c r="I11" s="200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</row>
    <row r="12" spans="1:36" ht="15" customHeight="1">
      <c r="A12" s="39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</row>
    <row r="13" spans="1:36" ht="15" customHeight="1">
      <c r="A13" s="39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</row>
    <row r="14" spans="1:36" ht="15" customHeight="1">
      <c r="A14" s="39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</row>
    <row r="15" spans="1:36" ht="15" customHeight="1">
      <c r="A15" s="39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</row>
    <row r="16" spans="1:36" ht="15">
      <c r="A16" s="39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</row>
    <row r="17" spans="1:36" ht="15">
      <c r="A17" s="39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</row>
    <row r="18" spans="1:36" ht="15">
      <c r="A18" s="39"/>
      <c r="B18" s="38"/>
      <c r="C18" s="38"/>
      <c r="D18" s="38"/>
      <c r="E18" s="38"/>
      <c r="F18" s="38"/>
      <c r="G18" s="38" t="s">
        <v>83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</row>
    <row r="19" spans="1:36" ht="15">
      <c r="A19" s="39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</row>
    <row r="20" spans="1:36" ht="15">
      <c r="A20" s="39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</row>
    <row r="21" spans="1:36" ht="15">
      <c r="A21" s="39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</row>
    <row r="22" spans="1:36" ht="15">
      <c r="A22" s="39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</row>
    <row r="23" spans="1:36" ht="15">
      <c r="A23" s="39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</row>
    <row r="24" spans="1:36" ht="15">
      <c r="A24" s="39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</row>
    <row r="25" spans="1:36" ht="15">
      <c r="A25" s="39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</row>
    <row r="26" spans="1:36" ht="15">
      <c r="A26" s="39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</row>
    <row r="27" spans="1:36" ht="15">
      <c r="A27" s="39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</row>
    <row r="28" spans="1:15" ht="15">
      <c r="A28" s="39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ht="15">
      <c r="A29" s="39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5" ht="15">
      <c r="A30" s="39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5" ht="15">
      <c r="A31" s="39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15" ht="15">
      <c r="A32" s="39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 ht="15">
      <c r="A33" s="39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1:15" ht="15">
      <c r="A34" s="39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5" ht="15">
      <c r="A35" s="39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5" ht="15">
      <c r="A36" s="39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1:15" ht="15">
      <c r="A37" s="39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1:15" ht="15">
      <c r="A38" s="39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1:15" ht="15">
      <c r="A39" s="39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ht="15">
      <c r="A40" s="39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1:15" ht="15">
      <c r="A41" s="39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1:15" ht="15">
      <c r="A42" s="39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5" ht="15">
      <c r="A43" s="39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 ht="15">
      <c r="A44" s="39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 ht="15">
      <c r="A45" s="39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 ht="15">
      <c r="A46" s="39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</sheetData>
  <sheetProtection password="DE5F" sheet="1" objects="1" scenarios="1" formatCells="0" formatColumns="0" formatRows="0" insertColumns="0" insertRows="0" insertHyperlinks="0" deleteColumns="0" deleteRows="0" sort="0" autoFilter="0" pivotTables="0"/>
  <mergeCells count="11">
    <mergeCell ref="B7:I7"/>
    <mergeCell ref="B8:I8"/>
    <mergeCell ref="B9:I9"/>
    <mergeCell ref="A1:I1"/>
    <mergeCell ref="A2:I2"/>
    <mergeCell ref="A11:I11"/>
    <mergeCell ref="B3:I3"/>
    <mergeCell ref="B4:I4"/>
    <mergeCell ref="B5:I5"/>
    <mergeCell ref="B6:I6"/>
    <mergeCell ref="B10:I10"/>
  </mergeCells>
  <hyperlinks>
    <hyperlink ref="A11:I11" location="Form!A1" display="CLICK HERE TO GO TO FORM"/>
  </hyperlink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U225"/>
  <sheetViews>
    <sheetView zoomScalePageLayoutView="0" workbookViewId="0" topLeftCell="A43">
      <selection activeCell="A55" sqref="A55:J55"/>
    </sheetView>
  </sheetViews>
  <sheetFormatPr defaultColWidth="9.140625" defaultRowHeight="12.75"/>
  <cols>
    <col min="1" max="1" width="4.7109375" style="1" customWidth="1"/>
    <col min="2" max="2" width="12.140625" style="2" customWidth="1"/>
    <col min="3" max="3" width="8.8515625" style="2" customWidth="1"/>
    <col min="4" max="4" width="4.8515625" style="2" customWidth="1"/>
    <col min="5" max="5" width="19.8515625" style="2" customWidth="1"/>
    <col min="6" max="6" width="11.8515625" style="2" customWidth="1"/>
    <col min="7" max="7" width="6.8515625" style="2" customWidth="1"/>
    <col min="8" max="8" width="7.140625" style="2" customWidth="1"/>
    <col min="9" max="9" width="6.8515625" style="2" customWidth="1"/>
    <col min="10" max="10" width="9.57421875" style="2" customWidth="1"/>
    <col min="11" max="16384" width="9.140625" style="2" customWidth="1"/>
  </cols>
  <sheetData>
    <row r="1" spans="1:21" ht="41.25" customHeight="1" thickBot="1">
      <c r="A1" s="246" t="s">
        <v>224</v>
      </c>
      <c r="B1" s="247"/>
      <c r="C1" s="247"/>
      <c r="D1" s="247"/>
      <c r="E1" s="247"/>
      <c r="F1" s="247"/>
      <c r="G1" s="247"/>
      <c r="H1" s="247"/>
      <c r="I1" s="247"/>
      <c r="J1" s="248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ht="21" thickBot="1">
      <c r="A2" s="25" t="s">
        <v>16</v>
      </c>
      <c r="B2" s="249" t="s">
        <v>17</v>
      </c>
      <c r="C2" s="250"/>
      <c r="D2" s="250"/>
      <c r="E2" s="250"/>
      <c r="F2" s="250"/>
      <c r="G2" s="250"/>
      <c r="H2" s="250"/>
      <c r="I2" s="250"/>
      <c r="J2" s="251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ht="16.5" customHeight="1">
      <c r="A3" s="31">
        <v>1</v>
      </c>
      <c r="B3" s="264" t="s">
        <v>93</v>
      </c>
      <c r="C3" s="265"/>
      <c r="D3" s="265"/>
      <c r="E3" s="266"/>
      <c r="F3" s="255"/>
      <c r="G3" s="256"/>
      <c r="H3" s="256"/>
      <c r="I3" s="256"/>
      <c r="J3" s="257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1" ht="16.5" customHeight="1">
      <c r="A4" s="31">
        <v>2</v>
      </c>
      <c r="B4" s="252" t="s">
        <v>94</v>
      </c>
      <c r="C4" s="253"/>
      <c r="D4" s="253"/>
      <c r="E4" s="254"/>
      <c r="F4" s="258" t="s">
        <v>197</v>
      </c>
      <c r="G4" s="259"/>
      <c r="H4" s="259"/>
      <c r="I4" s="259"/>
      <c r="J4" s="26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21" ht="16.5" customHeight="1">
      <c r="A5" s="31">
        <v>3</v>
      </c>
      <c r="B5" s="252" t="s">
        <v>227</v>
      </c>
      <c r="C5" s="253"/>
      <c r="D5" s="253"/>
      <c r="E5" s="254"/>
      <c r="F5" s="258" t="s">
        <v>223</v>
      </c>
      <c r="G5" s="259"/>
      <c r="H5" s="259"/>
      <c r="I5" s="259"/>
      <c r="J5" s="26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</row>
    <row r="6" spans="1:21" ht="16.5" customHeight="1">
      <c r="A6" s="31">
        <v>4</v>
      </c>
      <c r="B6" s="252" t="s">
        <v>95</v>
      </c>
      <c r="C6" s="253"/>
      <c r="D6" s="253"/>
      <c r="E6" s="254"/>
      <c r="F6" s="261" t="s">
        <v>198</v>
      </c>
      <c r="G6" s="262"/>
      <c r="H6" s="262"/>
      <c r="I6" s="262"/>
      <c r="J6" s="263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1" ht="16.5" customHeight="1">
      <c r="A7" s="267">
        <v>5</v>
      </c>
      <c r="B7" s="252" t="s">
        <v>103</v>
      </c>
      <c r="C7" s="253"/>
      <c r="D7" s="253"/>
      <c r="E7" s="254"/>
      <c r="F7" s="258" t="s">
        <v>199</v>
      </c>
      <c r="G7" s="259"/>
      <c r="H7" s="259"/>
      <c r="I7" s="259"/>
      <c r="J7" s="26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</row>
    <row r="8" spans="1:21" ht="16.5" customHeight="1">
      <c r="A8" s="267"/>
      <c r="B8" s="252"/>
      <c r="C8" s="253"/>
      <c r="D8" s="253"/>
      <c r="E8" s="254"/>
      <c r="F8" s="258" t="s">
        <v>200</v>
      </c>
      <c r="G8" s="259"/>
      <c r="H8" s="259"/>
      <c r="I8" s="259"/>
      <c r="J8" s="26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</row>
    <row r="9" spans="1:21" ht="19.5" customHeight="1">
      <c r="A9" s="31">
        <v>6</v>
      </c>
      <c r="B9" s="306" t="s">
        <v>235</v>
      </c>
      <c r="C9" s="253"/>
      <c r="D9" s="253"/>
      <c r="E9" s="254"/>
      <c r="F9" s="258" t="s">
        <v>222</v>
      </c>
      <c r="G9" s="259"/>
      <c r="H9" s="259"/>
      <c r="I9" s="259"/>
      <c r="J9" s="26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</row>
    <row r="10" spans="1:21" ht="21.75" customHeight="1">
      <c r="A10" s="31">
        <v>7</v>
      </c>
      <c r="B10" s="159" t="s">
        <v>176</v>
      </c>
      <c r="C10" s="290"/>
      <c r="D10" s="290"/>
      <c r="E10" s="291"/>
      <c r="F10" s="160" t="s">
        <v>177</v>
      </c>
      <c r="G10" s="234"/>
      <c r="H10" s="235"/>
      <c r="I10" s="235"/>
      <c r="J10" s="236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</row>
    <row r="11" spans="1:21" ht="18" customHeight="1">
      <c r="A11" s="268">
        <v>8</v>
      </c>
      <c r="B11" s="272" t="s">
        <v>165</v>
      </c>
      <c r="C11" s="215"/>
      <c r="D11" s="215"/>
      <c r="E11" s="273"/>
      <c r="F11" s="258" t="s">
        <v>201</v>
      </c>
      <c r="G11" s="259"/>
      <c r="H11" s="259"/>
      <c r="I11" s="259"/>
      <c r="J11" s="26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</row>
    <row r="12" spans="1:21" ht="16.5" customHeight="1">
      <c r="A12" s="268"/>
      <c r="B12" s="272"/>
      <c r="C12" s="215"/>
      <c r="D12" s="215"/>
      <c r="E12" s="273"/>
      <c r="F12" s="258" t="s">
        <v>202</v>
      </c>
      <c r="G12" s="259"/>
      <c r="H12" s="259"/>
      <c r="I12" s="259"/>
      <c r="J12" s="26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</row>
    <row r="13" spans="1:21" ht="16.5" customHeight="1" thickBot="1">
      <c r="A13" s="33">
        <v>9</v>
      </c>
      <c r="B13" s="239" t="s">
        <v>171</v>
      </c>
      <c r="C13" s="240"/>
      <c r="D13" s="240"/>
      <c r="E13" s="241"/>
      <c r="F13" s="220" t="s">
        <v>203</v>
      </c>
      <c r="G13" s="221"/>
      <c r="H13" s="221"/>
      <c r="I13" s="221"/>
      <c r="J13" s="222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</row>
    <row r="14" spans="1:21" ht="21" thickBot="1">
      <c r="A14" s="27" t="s">
        <v>18</v>
      </c>
      <c r="B14" s="277" t="s">
        <v>19</v>
      </c>
      <c r="C14" s="307"/>
      <c r="D14" s="307"/>
      <c r="E14" s="307"/>
      <c r="F14" s="307"/>
      <c r="G14" s="307"/>
      <c r="H14" s="307"/>
      <c r="I14" s="307"/>
      <c r="J14" s="308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</row>
    <row r="15" spans="1:21" ht="19.5" customHeight="1">
      <c r="A15" s="32">
        <v>10</v>
      </c>
      <c r="B15" s="269" t="s">
        <v>53</v>
      </c>
      <c r="C15" s="270"/>
      <c r="D15" s="270"/>
      <c r="E15" s="271"/>
      <c r="F15" s="292">
        <v>0</v>
      </c>
      <c r="G15" s="293"/>
      <c r="H15" s="293"/>
      <c r="I15" s="293"/>
      <c r="J15" s="294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</row>
    <row r="16" spans="1:21" ht="19.5" customHeight="1">
      <c r="A16" s="32">
        <v>11</v>
      </c>
      <c r="B16" s="272" t="s">
        <v>36</v>
      </c>
      <c r="C16" s="215"/>
      <c r="D16" s="215"/>
      <c r="E16" s="273"/>
      <c r="F16" s="274">
        <v>0</v>
      </c>
      <c r="G16" s="275"/>
      <c r="H16" s="275"/>
      <c r="I16" s="275"/>
      <c r="J16" s="276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</row>
    <row r="17" spans="1:21" ht="19.5" customHeight="1">
      <c r="A17" s="32">
        <v>12</v>
      </c>
      <c r="B17" s="309" t="s">
        <v>88</v>
      </c>
      <c r="C17" s="224"/>
      <c r="D17" s="224"/>
      <c r="E17" s="225"/>
      <c r="F17" s="274">
        <v>0</v>
      </c>
      <c r="G17" s="275"/>
      <c r="H17" s="275"/>
      <c r="I17" s="275"/>
      <c r="J17" s="276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</row>
    <row r="18" spans="1:21" ht="19.5" customHeight="1">
      <c r="A18" s="32">
        <v>13</v>
      </c>
      <c r="B18" s="223" t="s">
        <v>89</v>
      </c>
      <c r="C18" s="224"/>
      <c r="D18" s="224"/>
      <c r="E18" s="225"/>
      <c r="F18" s="211">
        <v>0</v>
      </c>
      <c r="G18" s="212"/>
      <c r="H18" s="212"/>
      <c r="I18" s="212"/>
      <c r="J18" s="213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</row>
    <row r="19" spans="1:21" ht="19.5" customHeight="1">
      <c r="A19" s="32">
        <v>14</v>
      </c>
      <c r="B19" s="223" t="s">
        <v>90</v>
      </c>
      <c r="C19" s="224"/>
      <c r="D19" s="224"/>
      <c r="E19" s="225"/>
      <c r="F19" s="211">
        <v>0</v>
      </c>
      <c r="G19" s="212"/>
      <c r="H19" s="212"/>
      <c r="I19" s="212"/>
      <c r="J19" s="213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</row>
    <row r="20" spans="1:21" ht="19.5" customHeight="1">
      <c r="A20" s="32">
        <v>15</v>
      </c>
      <c r="B20" s="223" t="s">
        <v>91</v>
      </c>
      <c r="C20" s="224"/>
      <c r="D20" s="224"/>
      <c r="E20" s="225"/>
      <c r="F20" s="211">
        <v>0</v>
      </c>
      <c r="G20" s="212"/>
      <c r="H20" s="212"/>
      <c r="I20" s="212"/>
      <c r="J20" s="213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</row>
    <row r="21" spans="1:21" ht="19.5" customHeight="1">
      <c r="A21" s="32">
        <v>16</v>
      </c>
      <c r="B21" s="223" t="s">
        <v>92</v>
      </c>
      <c r="C21" s="224"/>
      <c r="D21" s="224"/>
      <c r="E21" s="225"/>
      <c r="F21" s="211">
        <v>0</v>
      </c>
      <c r="G21" s="212"/>
      <c r="H21" s="212"/>
      <c r="I21" s="212"/>
      <c r="J21" s="213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</row>
    <row r="22" spans="1:21" ht="18.75" customHeight="1" thickBot="1">
      <c r="A22" s="24"/>
      <c r="B22" s="310" t="s">
        <v>32</v>
      </c>
      <c r="C22" s="311"/>
      <c r="D22" s="311"/>
      <c r="E22" s="312"/>
      <c r="F22" s="313">
        <f>SUM(F15:J21)</f>
        <v>0</v>
      </c>
      <c r="G22" s="314"/>
      <c r="H22" s="314"/>
      <c r="I22" s="314"/>
      <c r="J22" s="315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</row>
    <row r="23" spans="1:21" ht="21" thickBot="1">
      <c r="A23" s="27" t="s">
        <v>22</v>
      </c>
      <c r="B23" s="277" t="s">
        <v>20</v>
      </c>
      <c r="C23" s="277"/>
      <c r="D23" s="277"/>
      <c r="E23" s="277"/>
      <c r="F23" s="277"/>
      <c r="G23" s="277"/>
      <c r="H23" s="277"/>
      <c r="I23" s="277"/>
      <c r="J23" s="278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</row>
    <row r="24" spans="1:21" ht="18" customHeight="1">
      <c r="A24" s="34">
        <v>17</v>
      </c>
      <c r="B24" s="214" t="s">
        <v>39</v>
      </c>
      <c r="C24" s="215"/>
      <c r="D24" s="29" t="s">
        <v>40</v>
      </c>
      <c r="E24" s="157"/>
      <c r="F24" s="228">
        <v>0</v>
      </c>
      <c r="G24" s="229"/>
      <c r="H24" s="229"/>
      <c r="I24" s="229"/>
      <c r="J24" s="23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</row>
    <row r="25" spans="1:21" ht="18" customHeight="1">
      <c r="A25" s="35">
        <v>18</v>
      </c>
      <c r="B25" s="214" t="s">
        <v>44</v>
      </c>
      <c r="C25" s="215"/>
      <c r="D25" s="215"/>
      <c r="E25" s="216"/>
      <c r="F25" s="211">
        <v>0</v>
      </c>
      <c r="G25" s="212"/>
      <c r="H25" s="212"/>
      <c r="I25" s="212"/>
      <c r="J25" s="213"/>
      <c r="K25" s="41"/>
      <c r="L25" s="40"/>
      <c r="M25" s="40"/>
      <c r="N25" s="40"/>
      <c r="O25" s="40"/>
      <c r="P25" s="40"/>
      <c r="Q25" s="40"/>
      <c r="R25" s="40"/>
      <c r="S25" s="40"/>
      <c r="T25" s="40"/>
      <c r="U25" s="40"/>
    </row>
    <row r="26" spans="1:21" ht="18" customHeight="1">
      <c r="A26" s="35">
        <v>19</v>
      </c>
      <c r="B26" s="214" t="s">
        <v>33</v>
      </c>
      <c r="C26" s="215"/>
      <c r="D26" s="215"/>
      <c r="E26" s="216"/>
      <c r="F26" s="211">
        <v>0</v>
      </c>
      <c r="G26" s="212"/>
      <c r="H26" s="212"/>
      <c r="I26" s="212"/>
      <c r="J26" s="213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</row>
    <row r="27" spans="1:21" ht="18" customHeight="1">
      <c r="A27" s="35">
        <v>20</v>
      </c>
      <c r="B27" s="214" t="s">
        <v>46</v>
      </c>
      <c r="C27" s="215"/>
      <c r="D27" s="215"/>
      <c r="E27" s="216"/>
      <c r="F27" s="211">
        <v>0</v>
      </c>
      <c r="G27" s="212"/>
      <c r="H27" s="212"/>
      <c r="I27" s="212"/>
      <c r="J27" s="213"/>
      <c r="K27" s="40" t="s">
        <v>34</v>
      </c>
      <c r="L27" s="40"/>
      <c r="M27" s="40"/>
      <c r="N27" s="40"/>
      <c r="O27" s="40"/>
      <c r="P27" s="40"/>
      <c r="Q27" s="40"/>
      <c r="R27" s="40"/>
      <c r="S27" s="40"/>
      <c r="T27" s="40"/>
      <c r="U27" s="40"/>
    </row>
    <row r="28" spans="1:21" ht="18" customHeight="1">
      <c r="A28" s="35">
        <v>21</v>
      </c>
      <c r="B28" s="214" t="s">
        <v>45</v>
      </c>
      <c r="C28" s="215"/>
      <c r="D28" s="215"/>
      <c r="E28" s="216"/>
      <c r="F28" s="211">
        <v>0</v>
      </c>
      <c r="G28" s="212"/>
      <c r="H28" s="212"/>
      <c r="I28" s="212"/>
      <c r="J28" s="213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</row>
    <row r="29" spans="1:21" ht="18" customHeight="1">
      <c r="A29" s="35">
        <v>22</v>
      </c>
      <c r="B29" s="316" t="s">
        <v>21</v>
      </c>
      <c r="C29" s="317"/>
      <c r="D29" s="317"/>
      <c r="E29" s="318"/>
      <c r="F29" s="211">
        <v>0</v>
      </c>
      <c r="G29" s="212"/>
      <c r="H29" s="212"/>
      <c r="I29" s="212"/>
      <c r="J29" s="213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</row>
    <row r="30" spans="1:21" ht="18" customHeight="1">
      <c r="A30" s="35">
        <v>23</v>
      </c>
      <c r="B30" s="214" t="s">
        <v>77</v>
      </c>
      <c r="C30" s="215"/>
      <c r="D30" s="215"/>
      <c r="E30" s="216"/>
      <c r="F30" s="211">
        <v>0</v>
      </c>
      <c r="G30" s="212"/>
      <c r="H30" s="212"/>
      <c r="I30" s="212"/>
      <c r="J30" s="213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</row>
    <row r="31" spans="1:21" ht="18" customHeight="1">
      <c r="A31" s="35">
        <v>24</v>
      </c>
      <c r="B31" s="214" t="s">
        <v>38</v>
      </c>
      <c r="C31" s="215"/>
      <c r="D31" s="215"/>
      <c r="E31" s="216"/>
      <c r="F31" s="211">
        <v>0</v>
      </c>
      <c r="G31" s="212"/>
      <c r="H31" s="212"/>
      <c r="I31" s="212"/>
      <c r="J31" s="213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</row>
    <row r="32" spans="1:21" ht="18" customHeight="1">
      <c r="A32" s="35">
        <v>25</v>
      </c>
      <c r="B32" s="214" t="s">
        <v>35</v>
      </c>
      <c r="C32" s="215"/>
      <c r="D32" s="215"/>
      <c r="E32" s="216"/>
      <c r="F32" s="211">
        <v>0</v>
      </c>
      <c r="G32" s="212"/>
      <c r="H32" s="212"/>
      <c r="I32" s="212"/>
      <c r="J32" s="213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1:21" ht="19.5" customHeight="1">
      <c r="A33" s="35">
        <v>26</v>
      </c>
      <c r="B33" s="214" t="s">
        <v>54</v>
      </c>
      <c r="C33" s="215"/>
      <c r="D33" s="215"/>
      <c r="E33" s="216"/>
      <c r="F33" s="211">
        <v>0</v>
      </c>
      <c r="G33" s="212"/>
      <c r="H33" s="212"/>
      <c r="I33" s="212"/>
      <c r="J33" s="213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</row>
    <row r="34" spans="1:21" ht="18" customHeight="1">
      <c r="A34" s="245">
        <v>27</v>
      </c>
      <c r="B34" s="214" t="s">
        <v>37</v>
      </c>
      <c r="C34" s="215"/>
      <c r="D34" s="226" t="s">
        <v>42</v>
      </c>
      <c r="E34" s="227"/>
      <c r="F34" s="211">
        <v>0</v>
      </c>
      <c r="G34" s="212"/>
      <c r="H34" s="212"/>
      <c r="I34" s="212"/>
      <c r="J34" s="213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</row>
    <row r="35" spans="1:21" ht="18" customHeight="1">
      <c r="A35" s="245"/>
      <c r="B35" s="214"/>
      <c r="C35" s="215"/>
      <c r="D35" s="226" t="s">
        <v>43</v>
      </c>
      <c r="E35" s="227"/>
      <c r="F35" s="211">
        <v>0</v>
      </c>
      <c r="G35" s="212"/>
      <c r="H35" s="212"/>
      <c r="I35" s="212"/>
      <c r="J35" s="213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</row>
    <row r="36" spans="1:21" ht="19.5" customHeight="1">
      <c r="A36" s="35">
        <v>28</v>
      </c>
      <c r="B36" s="214" t="s">
        <v>41</v>
      </c>
      <c r="C36" s="215"/>
      <c r="D36" s="30" t="s">
        <v>40</v>
      </c>
      <c r="E36" s="158">
        <v>0</v>
      </c>
      <c r="F36" s="211">
        <v>0</v>
      </c>
      <c r="G36" s="212"/>
      <c r="H36" s="212"/>
      <c r="I36" s="212"/>
      <c r="J36" s="213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1:21" ht="19.5" customHeight="1">
      <c r="A37" s="35">
        <v>29</v>
      </c>
      <c r="B37" s="214" t="s">
        <v>55</v>
      </c>
      <c r="C37" s="215"/>
      <c r="D37" s="215"/>
      <c r="E37" s="216"/>
      <c r="F37" s="211">
        <v>0</v>
      </c>
      <c r="G37" s="212"/>
      <c r="H37" s="212"/>
      <c r="I37" s="212"/>
      <c r="J37" s="213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</row>
    <row r="38" spans="1:21" ht="19.5" customHeight="1">
      <c r="A38" s="35">
        <v>30</v>
      </c>
      <c r="B38" s="214" t="s">
        <v>56</v>
      </c>
      <c r="C38" s="215"/>
      <c r="D38" s="215"/>
      <c r="E38" s="216"/>
      <c r="F38" s="211">
        <v>0</v>
      </c>
      <c r="G38" s="212"/>
      <c r="H38" s="212"/>
      <c r="I38" s="212"/>
      <c r="J38" s="213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1:21" ht="19.5" customHeight="1">
      <c r="A39" s="35">
        <v>31</v>
      </c>
      <c r="B39" s="214" t="s">
        <v>57</v>
      </c>
      <c r="C39" s="215"/>
      <c r="D39" s="215"/>
      <c r="E39" s="216"/>
      <c r="F39" s="211">
        <v>0</v>
      </c>
      <c r="G39" s="212"/>
      <c r="H39" s="212"/>
      <c r="I39" s="212"/>
      <c r="J39" s="213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</row>
    <row r="40" spans="1:21" ht="19.5" customHeight="1">
      <c r="A40" s="35">
        <v>32</v>
      </c>
      <c r="B40" s="214" t="s">
        <v>58</v>
      </c>
      <c r="C40" s="215"/>
      <c r="D40" s="215"/>
      <c r="E40" s="216"/>
      <c r="F40" s="211">
        <v>0</v>
      </c>
      <c r="G40" s="212"/>
      <c r="H40" s="212"/>
      <c r="I40" s="212"/>
      <c r="J40" s="213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spans="1:21" ht="19.5" customHeight="1">
      <c r="A41" s="35">
        <v>33</v>
      </c>
      <c r="B41" s="242" t="s">
        <v>59</v>
      </c>
      <c r="C41" s="243"/>
      <c r="D41" s="243"/>
      <c r="E41" s="244"/>
      <c r="F41" s="217">
        <v>0</v>
      </c>
      <c r="G41" s="218"/>
      <c r="H41" s="218"/>
      <c r="I41" s="218"/>
      <c r="J41" s="219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2" spans="1:21" ht="30.75" customHeight="1">
      <c r="A42" s="35">
        <v>34</v>
      </c>
      <c r="B42" s="319" t="s">
        <v>245</v>
      </c>
      <c r="C42" s="320"/>
      <c r="D42" s="320"/>
      <c r="E42" s="320"/>
      <c r="F42" s="320"/>
      <c r="G42" s="321"/>
      <c r="H42" s="322">
        <v>0</v>
      </c>
      <c r="I42" s="323"/>
      <c r="J42" s="324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3" spans="1:21" ht="19.5" customHeight="1">
      <c r="A43" s="35">
        <v>35</v>
      </c>
      <c r="B43" s="209" t="s">
        <v>23</v>
      </c>
      <c r="C43" s="210"/>
      <c r="D43" s="231"/>
      <c r="E43" s="231"/>
      <c r="F43" s="231"/>
      <c r="G43" s="231"/>
      <c r="H43" s="232">
        <v>0</v>
      </c>
      <c r="I43" s="232"/>
      <c r="J43" s="233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4" spans="1:21" ht="19.5" customHeight="1">
      <c r="A44" s="35">
        <v>36</v>
      </c>
      <c r="B44" s="214" t="s">
        <v>225</v>
      </c>
      <c r="C44" s="215"/>
      <c r="D44" s="215"/>
      <c r="E44" s="215"/>
      <c r="F44" s="237">
        <v>0</v>
      </c>
      <c r="G44" s="237"/>
      <c r="H44" s="237"/>
      <c r="I44" s="237"/>
      <c r="J44" s="238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</row>
    <row r="45" spans="1:21" ht="19.5" customHeight="1">
      <c r="A45" s="35">
        <v>37</v>
      </c>
      <c r="B45" s="334" t="s">
        <v>63</v>
      </c>
      <c r="C45" s="335"/>
      <c r="D45" s="335"/>
      <c r="E45" s="335"/>
      <c r="F45" s="335"/>
      <c r="G45" s="237">
        <v>0</v>
      </c>
      <c r="H45" s="237"/>
      <c r="I45" s="237"/>
      <c r="J45" s="238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</row>
    <row r="46" spans="1:21" ht="21" thickBot="1">
      <c r="A46" s="26" t="s">
        <v>87</v>
      </c>
      <c r="B46" s="285" t="s">
        <v>102</v>
      </c>
      <c r="C46" s="285"/>
      <c r="D46" s="285"/>
      <c r="E46" s="285"/>
      <c r="F46" s="285"/>
      <c r="G46" s="285"/>
      <c r="H46" s="285"/>
      <c r="I46" s="285"/>
      <c r="J46" s="286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</row>
    <row r="47" spans="1:21" ht="38.25" customHeight="1">
      <c r="A47" s="28">
        <v>38</v>
      </c>
      <c r="B47" s="287" t="s">
        <v>155</v>
      </c>
      <c r="C47" s="288"/>
      <c r="D47" s="288"/>
      <c r="E47" s="288"/>
      <c r="F47" s="288"/>
      <c r="G47" s="289"/>
      <c r="H47" s="331">
        <v>0</v>
      </c>
      <c r="I47" s="332"/>
      <c r="J47" s="333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8" spans="1:21" ht="44.25" customHeight="1">
      <c r="A48" s="28">
        <v>39</v>
      </c>
      <c r="B48" s="279" t="s">
        <v>26</v>
      </c>
      <c r="C48" s="280"/>
      <c r="D48" s="280"/>
      <c r="E48" s="280"/>
      <c r="F48" s="280"/>
      <c r="G48" s="281"/>
      <c r="H48" s="282">
        <v>0</v>
      </c>
      <c r="I48" s="283"/>
      <c r="J48" s="284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49" spans="1:21" ht="45" customHeight="1">
      <c r="A49" s="28">
        <v>40</v>
      </c>
      <c r="B49" s="279" t="s">
        <v>24</v>
      </c>
      <c r="C49" s="295"/>
      <c r="D49" s="295"/>
      <c r="E49" s="295"/>
      <c r="F49" s="295"/>
      <c r="G49" s="296"/>
      <c r="H49" s="282">
        <v>0</v>
      </c>
      <c r="I49" s="283"/>
      <c r="J49" s="284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</row>
    <row r="50" spans="1:21" ht="22.5" customHeight="1">
      <c r="A50" s="28">
        <v>41</v>
      </c>
      <c r="B50" s="279" t="s">
        <v>196</v>
      </c>
      <c r="C50" s="280"/>
      <c r="D50" s="280"/>
      <c r="E50" s="280"/>
      <c r="F50" s="280"/>
      <c r="G50" s="281"/>
      <c r="H50" s="282">
        <v>0</v>
      </c>
      <c r="I50" s="283"/>
      <c r="J50" s="284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</row>
    <row r="51" spans="1:21" ht="22.5" customHeight="1">
      <c r="A51" s="28">
        <v>42</v>
      </c>
      <c r="B51" s="325" t="s">
        <v>156</v>
      </c>
      <c r="C51" s="326"/>
      <c r="D51" s="326"/>
      <c r="E51" s="326"/>
      <c r="F51" s="326"/>
      <c r="G51" s="327"/>
      <c r="H51" s="328">
        <v>0</v>
      </c>
      <c r="I51" s="329"/>
      <c r="J51" s="33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</row>
    <row r="52" spans="1:21" ht="31.5" customHeight="1">
      <c r="A52" s="28">
        <v>43</v>
      </c>
      <c r="B52" s="279" t="s">
        <v>161</v>
      </c>
      <c r="C52" s="280"/>
      <c r="D52" s="280"/>
      <c r="E52" s="280"/>
      <c r="F52" s="280"/>
      <c r="G52" s="281"/>
      <c r="H52" s="282">
        <v>0</v>
      </c>
      <c r="I52" s="283"/>
      <c r="J52" s="284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  <row r="53" spans="1:21" ht="31.5" customHeight="1">
      <c r="A53" s="28">
        <v>44</v>
      </c>
      <c r="B53" s="279" t="s">
        <v>25</v>
      </c>
      <c r="C53" s="280"/>
      <c r="D53" s="280"/>
      <c r="E53" s="280"/>
      <c r="F53" s="280"/>
      <c r="G53" s="281"/>
      <c r="H53" s="282">
        <v>0</v>
      </c>
      <c r="I53" s="283"/>
      <c r="J53" s="284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1:21" ht="25.5" customHeight="1" thickBot="1">
      <c r="A54" s="28">
        <v>45</v>
      </c>
      <c r="B54" s="303" t="s">
        <v>85</v>
      </c>
      <c r="C54" s="304"/>
      <c r="D54" s="304"/>
      <c r="E54" s="304"/>
      <c r="F54" s="304"/>
      <c r="G54" s="305"/>
      <c r="H54" s="300">
        <v>0</v>
      </c>
      <c r="I54" s="301"/>
      <c r="J54" s="302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</row>
    <row r="55" spans="1:21" ht="59.25" customHeight="1" thickBot="1">
      <c r="A55" s="297" t="s">
        <v>27</v>
      </c>
      <c r="B55" s="298"/>
      <c r="C55" s="298"/>
      <c r="D55" s="298"/>
      <c r="E55" s="298"/>
      <c r="F55" s="298"/>
      <c r="G55" s="298"/>
      <c r="H55" s="298"/>
      <c r="I55" s="298"/>
      <c r="J55" s="299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</row>
    <row r="56" spans="1:21" s="139" customFormat="1" ht="25.5" customHeight="1">
      <c r="A56" s="142"/>
      <c r="B56" s="144">
        <v>34000</v>
      </c>
      <c r="C56" s="145">
        <f>IF(Statement!H46&gt;160000,((Statement!H46-160000)*10%),0)</f>
        <v>0</v>
      </c>
      <c r="D56" s="146"/>
      <c r="E56" s="147">
        <v>60000</v>
      </c>
      <c r="F56" s="147">
        <f>IF(Statement!H46&gt;500000,((Statement!H46-500000)*20%),0)</f>
        <v>0</v>
      </c>
      <c r="G56" s="146"/>
      <c r="H56" s="147">
        <v>31000</v>
      </c>
      <c r="I56" s="146">
        <f>IF(Statement!H46&gt;190000,((Statement!H46-190000)*10%),0)</f>
        <v>0</v>
      </c>
      <c r="J56" s="143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</row>
    <row r="57" spans="1:21" ht="12.75">
      <c r="A57" s="41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1:21" ht="12.75">
      <c r="A58" s="41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</row>
    <row r="59" spans="1:21" ht="12.75">
      <c r="A59" s="41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</row>
    <row r="60" spans="1:21" ht="12.75">
      <c r="A60" s="41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1:21" ht="12.75">
      <c r="A61" s="41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</row>
    <row r="62" spans="1:21" ht="12.75">
      <c r="A62" s="41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</row>
    <row r="63" spans="1:21" ht="12.75">
      <c r="A63" s="41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</row>
    <row r="64" spans="1:21" ht="12.75">
      <c r="A64" s="41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</row>
    <row r="65" spans="1:21" ht="12.75">
      <c r="A65" s="41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</row>
    <row r="66" spans="1:20" ht="12.75">
      <c r="A66" s="41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</row>
    <row r="67" spans="1:20" ht="12.75">
      <c r="A67" s="41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</row>
    <row r="68" spans="1:20" ht="12.75">
      <c r="A68" s="41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</row>
    <row r="69" spans="1:20" ht="12.75">
      <c r="A69" s="41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</row>
    <row r="70" spans="1:20" ht="12.75">
      <c r="A70" s="41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</row>
    <row r="71" spans="1:20" ht="12.75">
      <c r="A71" s="41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</row>
    <row r="72" spans="1:20" ht="12.75">
      <c r="A72" s="41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</row>
    <row r="73" spans="1:20" ht="12.75">
      <c r="A73" s="41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</row>
    <row r="74" spans="1:20" ht="12.75">
      <c r="A74" s="41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2.75">
      <c r="A75" s="41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2.75">
      <c r="A76" s="41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2.75">
      <c r="A77" s="41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2.75">
      <c r="A78" s="41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12.75">
      <c r="A79" s="41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  <row r="80" spans="1:20" ht="12.75">
      <c r="A80" s="41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</row>
    <row r="81" spans="1:20" ht="12.75">
      <c r="A81" s="41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</row>
    <row r="82" spans="1:20" ht="12.75">
      <c r="A82" s="41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</row>
    <row r="83" spans="1:20" ht="12.75">
      <c r="A83" s="41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</row>
    <row r="84" spans="1:20" ht="12.75">
      <c r="A84" s="41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</row>
    <row r="85" spans="1:20" ht="12.75">
      <c r="A85" s="41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</row>
    <row r="86" spans="1:20" ht="12.75">
      <c r="A86" s="41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</row>
    <row r="87" spans="1:20" ht="12.75">
      <c r="A87" s="41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</row>
    <row r="88" spans="1:20" ht="12.75">
      <c r="A88" s="41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</row>
    <row r="89" spans="1:20" ht="12.75">
      <c r="A89" s="41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</row>
    <row r="90" spans="1:20" ht="12.75">
      <c r="A90" s="41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</row>
    <row r="91" spans="1:20" ht="12.75">
      <c r="A91" s="41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</row>
    <row r="92" spans="1:20" ht="12.75">
      <c r="A92" s="41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</row>
    <row r="93" spans="1:20" ht="12.75">
      <c r="A93" s="41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</row>
    <row r="94" spans="1:20" ht="12.75">
      <c r="A94" s="41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</row>
    <row r="95" spans="10:20" ht="12.75"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</row>
    <row r="96" spans="10:20" ht="12.75"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</row>
    <row r="97" spans="10:20" ht="12.75"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</row>
    <row r="98" spans="10:20" ht="12.75"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</row>
    <row r="99" spans="10:20" ht="12.75"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</row>
    <row r="100" spans="10:20" ht="12.75"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</row>
    <row r="101" spans="10:20" ht="12.75"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</row>
    <row r="102" spans="10:20" ht="12.75"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</row>
    <row r="103" spans="10:20" ht="12.75"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</row>
    <row r="104" spans="10:20" ht="12.75"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</row>
    <row r="105" spans="10:20" ht="12.75"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</row>
    <row r="106" spans="10:20" ht="12.75"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</row>
    <row r="107" spans="10:20" ht="12.75"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</row>
    <row r="108" spans="10:20" ht="12.75"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</row>
    <row r="109" spans="10:20" ht="12.75"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</row>
    <row r="110" spans="10:20" ht="12.75"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</row>
    <row r="111" spans="10:20" ht="12.75"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</row>
    <row r="112" spans="10:20" ht="12.75"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</row>
    <row r="113" spans="10:20" ht="12.75"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</row>
    <row r="114" spans="10:20" ht="12.75"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</row>
    <row r="115" spans="10:20" ht="12.75"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</row>
    <row r="116" spans="10:20" ht="12.75"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</row>
    <row r="117" spans="10:20" ht="12.75"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</row>
    <row r="118" spans="10:20" ht="12.75"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</row>
    <row r="119" spans="10:20" ht="12.75"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</row>
    <row r="120" spans="10:20" ht="12.75"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</row>
    <row r="121" spans="10:20" ht="12.75"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</row>
    <row r="122" spans="10:20" ht="12.75"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</row>
    <row r="123" spans="10:20" ht="12.75"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</row>
    <row r="124" spans="10:20" ht="12.75"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</row>
    <row r="125" spans="10:20" ht="12.75"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</row>
    <row r="126" spans="10:20" ht="12.75"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</row>
    <row r="127" spans="10:20" ht="12.75"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</row>
    <row r="128" spans="10:20" ht="12.75"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</row>
    <row r="129" spans="10:20" ht="12.75"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</row>
    <row r="130" spans="10:20" ht="12.75"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</row>
    <row r="131" spans="10:20" ht="12.75"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</row>
    <row r="132" spans="10:20" ht="12.75"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</row>
    <row r="133" spans="10:20" ht="12.75"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</row>
    <row r="134" spans="10:20" ht="12.75"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</row>
    <row r="135" spans="10:20" ht="12.75"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</row>
    <row r="136" spans="10:20" ht="12.75"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</row>
    <row r="137" spans="10:20" ht="12.75"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</row>
    <row r="138" spans="10:20" ht="12.75"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</row>
    <row r="139" spans="10:20" ht="12.75"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</row>
    <row r="140" spans="10:20" ht="12.75"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</row>
    <row r="141" spans="10:20" ht="12.75"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</row>
    <row r="142" spans="10:20" ht="12.75"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</row>
    <row r="143" spans="10:20" ht="12.75"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</row>
    <row r="144" spans="10:20" ht="12.75"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</row>
    <row r="145" spans="10:20" ht="12.75"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</row>
    <row r="146" spans="10:20" ht="12.75"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</row>
    <row r="147" spans="10:20" ht="12.75"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</row>
    <row r="148" spans="10:20" ht="12.75"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</row>
    <row r="149" spans="10:20" ht="12.75"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</row>
    <row r="150" spans="10:20" ht="12.75"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</row>
    <row r="151" spans="10:20" ht="12.75"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</row>
    <row r="152" spans="10:20" ht="12.75"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</row>
    <row r="153" spans="10:20" ht="12.75"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</row>
    <row r="154" spans="10:20" ht="12.75"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</row>
    <row r="155" spans="10:20" ht="12.75"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</row>
    <row r="156" spans="10:20" ht="12.75"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</row>
    <row r="157" spans="10:20" ht="12.75"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</row>
    <row r="158" spans="10:20" ht="12.75"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</row>
    <row r="159" spans="10:20" ht="12.75"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</row>
    <row r="160" spans="10:20" ht="12.75"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</row>
    <row r="161" spans="10:20" ht="12.75"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</row>
    <row r="162" spans="10:20" ht="12.75"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</row>
    <row r="163" spans="10:20" ht="12.75"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</row>
    <row r="164" spans="10:20" ht="12.75"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</row>
    <row r="165" spans="10:20" ht="12.75"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</row>
    <row r="166" spans="10:20" ht="12.75"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</row>
    <row r="167" spans="10:20" ht="12.75"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</row>
    <row r="168" spans="10:20" ht="12.75"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</row>
    <row r="169" spans="10:20" ht="12.75"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</row>
    <row r="170" spans="10:20" ht="12.75"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</row>
    <row r="171" spans="10:20" ht="12.75"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</row>
    <row r="172" spans="10:20" ht="12.75"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</row>
    <row r="173" spans="10:20" ht="12.75"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</row>
    <row r="174" spans="10:20" ht="12.75"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</row>
    <row r="175" spans="10:20" ht="12.75"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</row>
    <row r="176" spans="10:20" ht="12.75"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</row>
    <row r="177" spans="10:20" ht="12.75"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</row>
    <row r="178" spans="10:20" ht="12.75"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</row>
    <row r="179" spans="10:20" ht="12.75"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</row>
    <row r="180" spans="10:20" ht="12.75"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</row>
    <row r="181" spans="10:20" ht="12.75"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</row>
    <row r="182" spans="10:20" ht="12.75"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</row>
    <row r="183" spans="10:20" ht="12.75"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</row>
    <row r="184" spans="10:20" ht="12.75"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</row>
    <row r="185" spans="10:20" ht="12.75"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</row>
    <row r="186" spans="10:20" ht="12.75"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</row>
    <row r="187" spans="10:20" ht="12.75"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</row>
    <row r="188" spans="10:20" ht="12.75"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</row>
    <row r="189" spans="10:20" ht="12.75"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</row>
    <row r="190" spans="10:20" ht="12.75"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</row>
    <row r="191" spans="10:20" ht="12.75"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</row>
    <row r="192" spans="10:20" ht="12.75"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</row>
    <row r="193" spans="10:20" ht="12.75"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</row>
    <row r="194" spans="10:20" ht="12.75"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</row>
    <row r="195" spans="10:20" ht="12.75"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</row>
    <row r="196" spans="10:20" ht="12.75"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</row>
    <row r="197" spans="10:20" ht="12.75"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</row>
    <row r="198" spans="10:20" ht="12.75"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</row>
    <row r="199" spans="10:20" ht="12.75"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</row>
    <row r="200" spans="10:20" ht="12.75"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</row>
    <row r="201" spans="10:20" ht="12.75"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</row>
    <row r="202" spans="10:20" ht="12.75"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</row>
    <row r="203" spans="10:20" ht="12.75"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</row>
    <row r="204" spans="10:20" ht="12.75"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</row>
    <row r="205" spans="10:20" ht="12.75"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</row>
    <row r="206" spans="10:20" ht="12.75"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</row>
    <row r="207" spans="10:20" ht="12.75"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</row>
    <row r="208" spans="10:20" ht="12.75"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</row>
    <row r="209" spans="10:20" ht="12.75"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</row>
    <row r="210" spans="10:20" ht="12.75"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</row>
    <row r="211" spans="10:20" ht="12.75"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</row>
    <row r="212" spans="10:20" ht="12.75"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</row>
    <row r="213" spans="10:20" ht="12.75"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</row>
    <row r="214" spans="10:20" ht="12.75"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</row>
    <row r="215" spans="10:20" ht="12.75"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</row>
    <row r="216" spans="10:20" ht="12.75"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</row>
    <row r="217" spans="10:20" ht="12.75"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</row>
    <row r="218" spans="10:20" ht="12.75"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</row>
    <row r="219" spans="10:20" ht="12.75"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</row>
    <row r="220" spans="10:20" ht="12.75"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</row>
    <row r="221" spans="10:20" ht="12.75"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</row>
    <row r="222" spans="10:20" ht="12.75"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</row>
    <row r="223" spans="10:20" ht="12.75"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</row>
    <row r="224" spans="10:20" ht="12.75"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</row>
    <row r="225" spans="10:20" ht="12.75"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</row>
  </sheetData>
  <sheetProtection formatCells="0" formatColumns="0" formatRows="0" insertColumns="0" insertRows="0" insertHyperlinks="0" deleteColumns="0" deleteRows="0" sort="0" autoFilter="0" pivotTables="0"/>
  <mergeCells count="107">
    <mergeCell ref="B42:G42"/>
    <mergeCell ref="H42:J42"/>
    <mergeCell ref="B51:G51"/>
    <mergeCell ref="H51:J51"/>
    <mergeCell ref="H47:J47"/>
    <mergeCell ref="B50:G50"/>
    <mergeCell ref="H49:J49"/>
    <mergeCell ref="H50:J50"/>
    <mergeCell ref="B45:F45"/>
    <mergeCell ref="G45:J45"/>
    <mergeCell ref="B33:E33"/>
    <mergeCell ref="B37:E37"/>
    <mergeCell ref="B22:E22"/>
    <mergeCell ref="F22:J22"/>
    <mergeCell ref="B26:E26"/>
    <mergeCell ref="B27:E27"/>
    <mergeCell ref="B29:E29"/>
    <mergeCell ref="B30:E30"/>
    <mergeCell ref="F30:J30"/>
    <mergeCell ref="B28:E28"/>
    <mergeCell ref="A55:J55"/>
    <mergeCell ref="H53:J53"/>
    <mergeCell ref="B53:G53"/>
    <mergeCell ref="H54:J54"/>
    <mergeCell ref="B54:G54"/>
    <mergeCell ref="B9:E9"/>
    <mergeCell ref="F9:J9"/>
    <mergeCell ref="B14:J14"/>
    <mergeCell ref="F17:J17"/>
    <mergeCell ref="B17:E17"/>
    <mergeCell ref="C10:E10"/>
    <mergeCell ref="B11:E12"/>
    <mergeCell ref="F11:J11"/>
    <mergeCell ref="F12:J12"/>
    <mergeCell ref="F15:J15"/>
    <mergeCell ref="H52:J52"/>
    <mergeCell ref="B48:G48"/>
    <mergeCell ref="B49:G49"/>
    <mergeCell ref="F18:J18"/>
    <mergeCell ref="B18:E18"/>
    <mergeCell ref="F25:J25"/>
    <mergeCell ref="B36:C36"/>
    <mergeCell ref="B52:G52"/>
    <mergeCell ref="H48:J48"/>
    <mergeCell ref="F19:J19"/>
    <mergeCell ref="B46:J46"/>
    <mergeCell ref="B47:G47"/>
    <mergeCell ref="B40:E40"/>
    <mergeCell ref="F37:J37"/>
    <mergeCell ref="F36:J36"/>
    <mergeCell ref="A11:A12"/>
    <mergeCell ref="B15:E15"/>
    <mergeCell ref="B16:E16"/>
    <mergeCell ref="F16:J16"/>
    <mergeCell ref="B23:J23"/>
    <mergeCell ref="F20:J20"/>
    <mergeCell ref="B20:E20"/>
    <mergeCell ref="F21:J21"/>
    <mergeCell ref="F5:J5"/>
    <mergeCell ref="F6:J6"/>
    <mergeCell ref="B3:E3"/>
    <mergeCell ref="B4:E4"/>
    <mergeCell ref="B5:E5"/>
    <mergeCell ref="A7:A8"/>
    <mergeCell ref="B7:E8"/>
    <mergeCell ref="F8:J8"/>
    <mergeCell ref="F7:J7"/>
    <mergeCell ref="A34:A35"/>
    <mergeCell ref="B34:C35"/>
    <mergeCell ref="F34:J34"/>
    <mergeCell ref="F35:J35"/>
    <mergeCell ref="D34:E34"/>
    <mergeCell ref="A1:J1"/>
    <mergeCell ref="B2:J2"/>
    <mergeCell ref="B6:E6"/>
    <mergeCell ref="F3:J3"/>
    <mergeCell ref="F4:J4"/>
    <mergeCell ref="D43:G43"/>
    <mergeCell ref="H43:J43"/>
    <mergeCell ref="G10:J10"/>
    <mergeCell ref="B44:E44"/>
    <mergeCell ref="F44:J44"/>
    <mergeCell ref="B31:E31"/>
    <mergeCell ref="B32:E32"/>
    <mergeCell ref="F32:J32"/>
    <mergeCell ref="B13:E13"/>
    <mergeCell ref="B41:E41"/>
    <mergeCell ref="F41:J41"/>
    <mergeCell ref="F13:J13"/>
    <mergeCell ref="B19:E19"/>
    <mergeCell ref="D35:E35"/>
    <mergeCell ref="F27:J27"/>
    <mergeCell ref="F29:J29"/>
    <mergeCell ref="F24:J24"/>
    <mergeCell ref="B24:C24"/>
    <mergeCell ref="B21:E21"/>
    <mergeCell ref="F26:J26"/>
    <mergeCell ref="B43:C43"/>
    <mergeCell ref="F28:J28"/>
    <mergeCell ref="B25:E25"/>
    <mergeCell ref="B38:E38"/>
    <mergeCell ref="F38:J38"/>
    <mergeCell ref="B39:E39"/>
    <mergeCell ref="F39:J39"/>
    <mergeCell ref="F40:J40"/>
    <mergeCell ref="F31:J31"/>
    <mergeCell ref="F33:J33"/>
  </mergeCells>
  <dataValidations count="3">
    <dataValidation type="list" allowBlank="1" showInputMessage="1" showErrorMessage="1" promptTitle="Very Important" prompt="Use Drop down Menu" sqref="F9:J9">
      <formula1>"Yes,No"</formula1>
    </dataValidation>
    <dataValidation type="list" allowBlank="1" showInputMessage="1" showErrorMessage="1" promptTitle="Very Important" prompt="Use Drop down Menu" sqref="F4:J4">
      <formula1>"Yes,No"</formula1>
    </dataValidation>
    <dataValidation type="list" allowBlank="1" showInputMessage="1" showErrorMessage="1" promptTitle="Very Important" prompt="Use Drop down menu" sqref="F5:J5">
      <formula1>"Male,Female"</formula1>
    </dataValidation>
  </dataValidations>
  <hyperlinks>
    <hyperlink ref="A55" location="Stat!A1" display="SUBMIT"/>
    <hyperlink ref="A55:J55" location="Statement!A1" display="SUBMIT"/>
  </hyperlink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L78"/>
  <sheetViews>
    <sheetView tabSelected="1" zoomScalePageLayoutView="0" workbookViewId="0" topLeftCell="A1">
      <selection activeCell="G5" sqref="G5:H5"/>
    </sheetView>
  </sheetViews>
  <sheetFormatPr defaultColWidth="9.140625" defaultRowHeight="12.75"/>
  <cols>
    <col min="1" max="1" width="3.421875" style="94" customWidth="1"/>
    <col min="2" max="2" width="14.421875" style="94" customWidth="1"/>
    <col min="3" max="3" width="7.57421875" style="94" customWidth="1"/>
    <col min="4" max="4" width="8.28125" style="94" customWidth="1"/>
    <col min="5" max="5" width="14.140625" style="94" customWidth="1"/>
    <col min="6" max="6" width="20.57421875" style="94" customWidth="1"/>
    <col min="7" max="7" width="9.7109375" style="94" customWidth="1"/>
    <col min="8" max="8" width="9.28125" style="94" customWidth="1"/>
    <col min="9" max="12" width="9.140625" style="94" customWidth="1"/>
    <col min="13" max="13" width="9.8515625" style="94" customWidth="1"/>
    <col min="14" max="16384" width="9.140625" style="94" customWidth="1"/>
  </cols>
  <sheetData>
    <row r="1" spans="1:12" ht="43.5" customHeight="1" thickBot="1">
      <c r="A1" s="363" t="s">
        <v>211</v>
      </c>
      <c r="B1" s="364"/>
      <c r="C1" s="364"/>
      <c r="D1" s="364"/>
      <c r="E1" s="364"/>
      <c r="F1" s="364"/>
      <c r="G1" s="364"/>
      <c r="H1" s="365"/>
      <c r="I1" s="93"/>
      <c r="J1" s="360" t="s">
        <v>169</v>
      </c>
      <c r="K1" s="361"/>
      <c r="L1" s="362"/>
    </row>
    <row r="2" spans="1:12" ht="16.5" customHeight="1">
      <c r="A2" s="366" t="s">
        <v>0</v>
      </c>
      <c r="B2" s="367"/>
      <c r="C2" s="368">
        <f>Form!F3</f>
        <v>0</v>
      </c>
      <c r="D2" s="368"/>
      <c r="E2" s="369"/>
      <c r="F2" s="370" t="s">
        <v>1</v>
      </c>
      <c r="G2" s="344"/>
      <c r="H2" s="344"/>
      <c r="J2" s="371" t="s">
        <v>170</v>
      </c>
      <c r="K2" s="372"/>
      <c r="L2" s="373"/>
    </row>
    <row r="3" spans="1:12" ht="17.25" customHeight="1" thickBot="1">
      <c r="A3" s="366" t="s">
        <v>2</v>
      </c>
      <c r="B3" s="367"/>
      <c r="C3" s="95" t="str">
        <f>Form!F4</f>
        <v>Yes</v>
      </c>
      <c r="D3" s="96" t="s">
        <v>28</v>
      </c>
      <c r="E3" s="95" t="str">
        <f>IF(Form!F5=1,"Male","Female")</f>
        <v>Female</v>
      </c>
      <c r="F3" s="377" t="str">
        <f>Form!F7</f>
        <v>SNGS College</v>
      </c>
      <c r="G3" s="378"/>
      <c r="H3" s="379"/>
      <c r="J3" s="374"/>
      <c r="K3" s="375"/>
      <c r="L3" s="376"/>
    </row>
    <row r="4" spans="1:8" ht="15.75">
      <c r="A4" s="366" t="s">
        <v>3</v>
      </c>
      <c r="B4" s="367"/>
      <c r="C4" s="403" t="str">
        <f>Form!F6</f>
        <v>Lecturer in Commerce (Sel.Gr)</v>
      </c>
      <c r="D4" s="403"/>
      <c r="E4" s="404"/>
      <c r="F4" s="377" t="str">
        <f>Form!F8</f>
        <v>Pattambi</v>
      </c>
      <c r="G4" s="378"/>
      <c r="H4" s="379"/>
    </row>
    <row r="5" spans="1:8" ht="15.75">
      <c r="A5" s="406" t="s">
        <v>178</v>
      </c>
      <c r="B5" s="407"/>
      <c r="C5" s="408">
        <f>Form!C10</f>
        <v>0</v>
      </c>
      <c r="D5" s="408"/>
      <c r="E5" s="409"/>
      <c r="F5" s="133" t="s">
        <v>246</v>
      </c>
      <c r="G5" s="495">
        <f>Form!G10</f>
        <v>0</v>
      </c>
      <c r="H5" s="496"/>
    </row>
    <row r="6" spans="1:8" ht="46.5" customHeight="1">
      <c r="A6" s="153">
        <v>1</v>
      </c>
      <c r="B6" s="384" t="s">
        <v>80</v>
      </c>
      <c r="C6" s="342"/>
      <c r="D6" s="342"/>
      <c r="E6" s="342"/>
      <c r="F6" s="405"/>
      <c r="G6" s="98"/>
      <c r="H6" s="99">
        <f>Form!F22</f>
        <v>0</v>
      </c>
    </row>
    <row r="7" spans="1:8" ht="16.5" customHeight="1">
      <c r="A7" s="112">
        <v>2</v>
      </c>
      <c r="B7" s="353" t="s">
        <v>101</v>
      </c>
      <c r="C7" s="381"/>
      <c r="D7" s="381"/>
      <c r="E7" s="381"/>
      <c r="F7" s="386"/>
      <c r="G7" s="100"/>
      <c r="H7" s="101"/>
    </row>
    <row r="8" spans="1:8" ht="16.5" customHeight="1">
      <c r="A8" s="122"/>
      <c r="B8" s="400" t="s">
        <v>4</v>
      </c>
      <c r="C8" s="401"/>
      <c r="D8" s="401"/>
      <c r="E8" s="401"/>
      <c r="F8" s="401"/>
      <c r="G8" s="102" t="str">
        <f>IF(Form!F9="Yes",Form!F16,"….")</f>
        <v>….</v>
      </c>
      <c r="H8" s="103"/>
    </row>
    <row r="9" spans="1:8" ht="16.5" customHeight="1">
      <c r="A9" s="122"/>
      <c r="B9" s="402" t="s">
        <v>31</v>
      </c>
      <c r="C9" s="401"/>
      <c r="D9" s="401"/>
      <c r="E9" s="401"/>
      <c r="F9" s="401"/>
      <c r="G9" s="104" t="str">
        <f>IF(Form!F9="Yes",(IF(Form!F33-((Form!F15)*10/100)&lt;=0,0,(Form!F33-((Form!F15)*10/100)))),"….")</f>
        <v>….</v>
      </c>
      <c r="H9" s="105"/>
    </row>
    <row r="10" spans="1:8" ht="16.5" customHeight="1">
      <c r="A10" s="154"/>
      <c r="B10" s="400" t="s">
        <v>5</v>
      </c>
      <c r="C10" s="401"/>
      <c r="D10" s="401"/>
      <c r="E10" s="401"/>
      <c r="F10" s="401"/>
      <c r="G10" s="104" t="str">
        <f>IF(Form!F9="Yes",((Form!F15)*40%),"….")</f>
        <v>….</v>
      </c>
      <c r="H10" s="106">
        <f>MIN(G8:G10)</f>
        <v>0</v>
      </c>
    </row>
    <row r="11" spans="1:8" ht="18" customHeight="1">
      <c r="A11" s="154">
        <v>3</v>
      </c>
      <c r="B11" s="382" t="s">
        <v>6</v>
      </c>
      <c r="C11" s="382"/>
      <c r="D11" s="382"/>
      <c r="E11" s="382"/>
      <c r="F11" s="382"/>
      <c r="G11" s="104"/>
      <c r="H11" s="107">
        <f>H6-H10</f>
        <v>0</v>
      </c>
    </row>
    <row r="12" spans="1:8" ht="15.75">
      <c r="A12" s="97">
        <v>4</v>
      </c>
      <c r="B12" s="382" t="s">
        <v>100</v>
      </c>
      <c r="C12" s="383"/>
      <c r="D12" s="383"/>
      <c r="E12" s="383"/>
      <c r="F12" s="383"/>
      <c r="G12" s="108"/>
      <c r="H12" s="109">
        <f>Form!F32</f>
        <v>0</v>
      </c>
    </row>
    <row r="13" spans="1:8" ht="15" customHeight="1">
      <c r="A13" s="85"/>
      <c r="B13" s="110"/>
      <c r="C13" s="110"/>
      <c r="D13" s="110"/>
      <c r="E13" s="110"/>
      <c r="F13" s="110"/>
      <c r="G13" s="103"/>
      <c r="H13" s="111">
        <f>H11-H12</f>
        <v>0</v>
      </c>
    </row>
    <row r="14" spans="1:8" ht="30" customHeight="1">
      <c r="A14" s="97">
        <v>5</v>
      </c>
      <c r="B14" s="384" t="s">
        <v>216</v>
      </c>
      <c r="C14" s="342"/>
      <c r="D14" s="342"/>
      <c r="E14" s="342"/>
      <c r="F14" s="342"/>
      <c r="G14" s="103"/>
      <c r="H14" s="100">
        <f>SUM((MIN(30000,Form!F34)),(MIN(150000,Form!F35)))</f>
        <v>0</v>
      </c>
    </row>
    <row r="15" spans="1:8" ht="18" customHeight="1">
      <c r="A15" s="112">
        <v>6</v>
      </c>
      <c r="B15" s="380" t="s">
        <v>7</v>
      </c>
      <c r="C15" s="380"/>
      <c r="D15" s="380"/>
      <c r="E15" s="380"/>
      <c r="F15" s="380"/>
      <c r="G15" s="103"/>
      <c r="H15" s="106">
        <f>IF(H14="Nil",H13,(H13-H14))</f>
        <v>0</v>
      </c>
    </row>
    <row r="16" spans="1:8" ht="15.75">
      <c r="A16" s="112">
        <v>7</v>
      </c>
      <c r="B16" s="353" t="s">
        <v>62</v>
      </c>
      <c r="C16" s="381"/>
      <c r="D16" s="381"/>
      <c r="E16" s="381"/>
      <c r="F16" s="381"/>
      <c r="G16" s="113"/>
      <c r="H16" s="103"/>
    </row>
    <row r="17" spans="1:8" ht="16.5" customHeight="1">
      <c r="A17" s="114"/>
      <c r="B17" s="358" t="s">
        <v>29</v>
      </c>
      <c r="C17" s="336"/>
      <c r="D17" s="336"/>
      <c r="E17" s="385" t="str">
        <f>IF(Form!E36=0,"…..",Form!E36)</f>
        <v>…..</v>
      </c>
      <c r="F17" s="385"/>
      <c r="G17" s="113" t="str">
        <f>IF(Form!F36=0,"…..",Form!F36)</f>
        <v>…..</v>
      </c>
      <c r="H17" s="103"/>
    </row>
    <row r="18" spans="1:8" ht="16.5" customHeight="1">
      <c r="A18" s="115"/>
      <c r="B18" s="358" t="s">
        <v>30</v>
      </c>
      <c r="C18" s="336"/>
      <c r="D18" s="336"/>
      <c r="E18" s="357" t="str">
        <f>IF(Form!E24=0,"…..",Form!E24)</f>
        <v>…..</v>
      </c>
      <c r="F18" s="357"/>
      <c r="G18" s="113" t="str">
        <f>IF(Form!F24=0,"…..",Form!F24)</f>
        <v>…..</v>
      </c>
      <c r="H18" s="103"/>
    </row>
    <row r="19" spans="1:8" ht="16.5" customHeight="1">
      <c r="A19" s="115"/>
      <c r="B19" s="358" t="s">
        <v>10</v>
      </c>
      <c r="C19" s="336"/>
      <c r="D19" s="336"/>
      <c r="E19" s="336"/>
      <c r="F19" s="336"/>
      <c r="G19" s="113" t="str">
        <f>IF(Form!F31=0,"…..",Form!F31)</f>
        <v>…..</v>
      </c>
      <c r="H19" s="103"/>
    </row>
    <row r="20" spans="1:8" ht="16.5" customHeight="1">
      <c r="A20" s="115"/>
      <c r="B20" s="358" t="s">
        <v>11</v>
      </c>
      <c r="C20" s="336"/>
      <c r="D20" s="336"/>
      <c r="E20" s="336"/>
      <c r="F20" s="336"/>
      <c r="G20" s="113" t="str">
        <f>IF(Form!F26=0,"…..",Form!F26)</f>
        <v>…..</v>
      </c>
      <c r="H20" s="103"/>
    </row>
    <row r="21" spans="1:8" ht="15" customHeight="1">
      <c r="A21" s="115"/>
      <c r="B21" s="358" t="s">
        <v>12</v>
      </c>
      <c r="C21" s="336"/>
      <c r="D21" s="336"/>
      <c r="E21" s="336"/>
      <c r="F21" s="336"/>
      <c r="G21" s="113" t="str">
        <f>IF(Form!F29=0,"…..",Form!F29)</f>
        <v>…..</v>
      </c>
      <c r="H21" s="103"/>
    </row>
    <row r="22" spans="1:9" ht="16.5" customHeight="1">
      <c r="A22" s="115"/>
      <c r="B22" s="358" t="s">
        <v>13</v>
      </c>
      <c r="C22" s="336"/>
      <c r="D22" s="336"/>
      <c r="E22" s="336"/>
      <c r="F22" s="336"/>
      <c r="G22" s="113" t="str">
        <f>IF(Form!F25=0,"…..",Form!F25)</f>
        <v>…..</v>
      </c>
      <c r="H22" s="106"/>
      <c r="I22" s="89"/>
    </row>
    <row r="23" spans="1:9" ht="16.5" customHeight="1">
      <c r="A23" s="115"/>
      <c r="B23" s="358" t="s">
        <v>14</v>
      </c>
      <c r="C23" s="336"/>
      <c r="D23" s="336"/>
      <c r="E23" s="336"/>
      <c r="F23" s="336"/>
      <c r="G23" s="113" t="str">
        <f>IF(Form!F27=0,"…..",Form!F27)</f>
        <v>…..</v>
      </c>
      <c r="H23" s="106"/>
      <c r="I23" s="89"/>
    </row>
    <row r="24" spans="1:8" ht="16.5" customHeight="1">
      <c r="A24" s="115"/>
      <c r="B24" s="358" t="s">
        <v>15</v>
      </c>
      <c r="C24" s="336"/>
      <c r="D24" s="336"/>
      <c r="E24" s="336"/>
      <c r="F24" s="336"/>
      <c r="G24" s="113" t="str">
        <f>IF(Form!F28=0,"…..",Form!F28)</f>
        <v>…..</v>
      </c>
      <c r="H24" s="106"/>
    </row>
    <row r="25" spans="1:8" ht="16.5" customHeight="1">
      <c r="A25" s="115"/>
      <c r="B25" s="358" t="s">
        <v>47</v>
      </c>
      <c r="C25" s="336"/>
      <c r="D25" s="336"/>
      <c r="E25" s="336"/>
      <c r="F25" s="336"/>
      <c r="G25" s="113" t="str">
        <f>IF(Form!F37=0,"…..",Form!F37)</f>
        <v>…..</v>
      </c>
      <c r="H25" s="103"/>
    </row>
    <row r="26" spans="1:8" ht="16.5" customHeight="1">
      <c r="A26" s="115"/>
      <c r="B26" s="358" t="s">
        <v>48</v>
      </c>
      <c r="C26" s="336"/>
      <c r="D26" s="336"/>
      <c r="E26" s="336"/>
      <c r="F26" s="336"/>
      <c r="G26" s="113" t="str">
        <f>IF(Form!F38=0,"…..",Form!F38)</f>
        <v>…..</v>
      </c>
      <c r="H26" s="103"/>
    </row>
    <row r="27" spans="1:8" ht="16.5" customHeight="1">
      <c r="A27" s="115"/>
      <c r="B27" s="358" t="s">
        <v>49</v>
      </c>
      <c r="C27" s="336"/>
      <c r="D27" s="336"/>
      <c r="E27" s="336"/>
      <c r="F27" s="336"/>
      <c r="G27" s="113" t="str">
        <f>IF(Form!F41=0,"…..",Form!F41)</f>
        <v>…..</v>
      </c>
      <c r="H27" s="103"/>
    </row>
    <row r="28" spans="1:8" ht="16.5" customHeight="1">
      <c r="A28" s="115"/>
      <c r="B28" s="358" t="s">
        <v>51</v>
      </c>
      <c r="C28" s="336"/>
      <c r="D28" s="336"/>
      <c r="E28" s="336"/>
      <c r="F28" s="336"/>
      <c r="G28" s="113" t="str">
        <f>IF(Form!F39=0,"…..",Form!F39)</f>
        <v>…..</v>
      </c>
      <c r="H28" s="103"/>
    </row>
    <row r="29" spans="1:8" ht="16.5" customHeight="1">
      <c r="A29" s="115"/>
      <c r="B29" s="358" t="s">
        <v>50</v>
      </c>
      <c r="C29" s="336"/>
      <c r="D29" s="336"/>
      <c r="E29" s="336"/>
      <c r="F29" s="336"/>
      <c r="G29" s="113" t="str">
        <f>IF(Form!F40=0,"…..",Form!F40)</f>
        <v>…..</v>
      </c>
      <c r="H29" s="103"/>
    </row>
    <row r="30" spans="1:8" ht="16.5" customHeight="1">
      <c r="A30" s="116"/>
      <c r="B30" s="358" t="s">
        <v>52</v>
      </c>
      <c r="C30" s="336"/>
      <c r="D30" s="336"/>
      <c r="E30" s="336">
        <f>Form!D43</f>
        <v>0</v>
      </c>
      <c r="F30" s="336"/>
      <c r="G30" s="98" t="str">
        <f>IF(Form!H43=0,"….",Form!H43)</f>
        <v>….</v>
      </c>
      <c r="H30" s="103"/>
    </row>
    <row r="31" spans="1:8" ht="18.75" customHeight="1">
      <c r="A31" s="117"/>
      <c r="B31" s="396" t="s">
        <v>215</v>
      </c>
      <c r="C31" s="396"/>
      <c r="D31" s="396"/>
      <c r="E31" s="396"/>
      <c r="F31" s="397"/>
      <c r="G31" s="108">
        <f>SUM(G17:G30)</f>
        <v>0</v>
      </c>
      <c r="H31" s="106"/>
    </row>
    <row r="32" spans="1:8" ht="23.25" customHeight="1">
      <c r="A32" s="117"/>
      <c r="B32" s="119" t="s">
        <v>61</v>
      </c>
      <c r="C32" s="359" t="s">
        <v>64</v>
      </c>
      <c r="D32" s="359"/>
      <c r="E32" s="359"/>
      <c r="F32" s="359"/>
      <c r="G32" s="104" t="str">
        <f>IF(Form!F44=0,"0",Form!F44)</f>
        <v>0</v>
      </c>
      <c r="H32" s="106"/>
    </row>
    <row r="33" spans="1:8" ht="24.75" customHeight="1">
      <c r="A33" s="117"/>
      <c r="B33" s="119" t="s">
        <v>60</v>
      </c>
      <c r="C33" s="359" t="s">
        <v>226</v>
      </c>
      <c r="D33" s="359"/>
      <c r="E33" s="359"/>
      <c r="F33" s="359"/>
      <c r="G33" s="104">
        <f>IF(Form!G45=0,0,Form!G45)</f>
        <v>0</v>
      </c>
      <c r="H33" s="120">
        <f>G32+G33</f>
        <v>0</v>
      </c>
    </row>
    <row r="34" spans="1:8" ht="29.25" customHeight="1">
      <c r="A34" s="117"/>
      <c r="B34" s="119" t="s">
        <v>65</v>
      </c>
      <c r="C34" s="390" t="s">
        <v>213</v>
      </c>
      <c r="D34" s="390"/>
      <c r="E34" s="390"/>
      <c r="F34" s="390"/>
      <c r="G34" s="150">
        <f>MIN(100000,(G31+G32+G33))</f>
        <v>0</v>
      </c>
      <c r="H34" s="106"/>
    </row>
    <row r="35" spans="1:8" ht="30.75" customHeight="1">
      <c r="A35" s="117"/>
      <c r="B35" s="119" t="s">
        <v>212</v>
      </c>
      <c r="C35" s="392" t="s">
        <v>217</v>
      </c>
      <c r="D35" s="393"/>
      <c r="E35" s="393"/>
      <c r="F35" s="394"/>
      <c r="G35" s="151">
        <f>MIN(20000,(Form!H42))</f>
        <v>0</v>
      </c>
      <c r="H35" s="106"/>
    </row>
    <row r="36" spans="1:8" ht="26.25" customHeight="1">
      <c r="A36" s="117"/>
      <c r="B36" s="119"/>
      <c r="C36" s="392" t="s">
        <v>214</v>
      </c>
      <c r="D36" s="393"/>
      <c r="E36" s="393"/>
      <c r="F36" s="394"/>
      <c r="G36" s="151">
        <f>MIN(120000,(G34+G35))</f>
        <v>0</v>
      </c>
      <c r="H36" s="109">
        <f>G36</f>
        <v>0</v>
      </c>
    </row>
    <row r="37" spans="1:8" ht="17.25" customHeight="1">
      <c r="A37" s="117"/>
      <c r="B37" s="152"/>
      <c r="C37" s="148"/>
      <c r="D37" s="148"/>
      <c r="E37" s="148"/>
      <c r="F37" s="149"/>
      <c r="G37" s="155"/>
      <c r="H37" s="109">
        <f>H15-H36</f>
        <v>0</v>
      </c>
    </row>
    <row r="38" spans="1:8" ht="23.25" customHeight="1">
      <c r="A38" s="117"/>
      <c r="B38" s="119" t="s">
        <v>66</v>
      </c>
      <c r="C38" s="391" t="s">
        <v>160</v>
      </c>
      <c r="D38" s="391"/>
      <c r="E38" s="391"/>
      <c r="F38" s="391"/>
      <c r="G38" s="113" t="str">
        <f>IF(Form!H47=0,"…..",Form!H47)</f>
        <v>…..</v>
      </c>
      <c r="H38" s="98"/>
    </row>
    <row r="39" spans="1:9" ht="28.5" customHeight="1">
      <c r="A39" s="117"/>
      <c r="B39" s="119" t="s">
        <v>67</v>
      </c>
      <c r="C39" s="336" t="s">
        <v>68</v>
      </c>
      <c r="D39" s="336"/>
      <c r="E39" s="336"/>
      <c r="F39" s="336"/>
      <c r="G39" s="104" t="str">
        <f>IF(Form!H48=0,"…..",Form!H48)</f>
        <v>…..</v>
      </c>
      <c r="H39" s="103"/>
      <c r="I39" s="89"/>
    </row>
    <row r="40" spans="1:8" ht="31.5" customHeight="1">
      <c r="A40" s="117"/>
      <c r="B40" s="119" t="s">
        <v>69</v>
      </c>
      <c r="C40" s="336" t="s">
        <v>70</v>
      </c>
      <c r="D40" s="336"/>
      <c r="E40" s="336"/>
      <c r="F40" s="336"/>
      <c r="G40" s="113" t="str">
        <f>IF(Form!H49=0,"…..",Form!H49)</f>
        <v>…..</v>
      </c>
      <c r="H40" s="103"/>
    </row>
    <row r="41" spans="1:8" ht="30" customHeight="1">
      <c r="A41" s="117"/>
      <c r="B41" s="119" t="s">
        <v>71</v>
      </c>
      <c r="C41" s="336" t="s">
        <v>72</v>
      </c>
      <c r="D41" s="336"/>
      <c r="E41" s="336"/>
      <c r="F41" s="336"/>
      <c r="G41" s="113" t="str">
        <f>IF(Form!H50=0,"…..",Form!H50)</f>
        <v>…..</v>
      </c>
      <c r="H41" s="103"/>
    </row>
    <row r="42" spans="1:8" ht="16.5" customHeight="1">
      <c r="A42" s="117"/>
      <c r="B42" s="119" t="s">
        <v>73</v>
      </c>
      <c r="C42" s="336" t="s">
        <v>74</v>
      </c>
      <c r="D42" s="336"/>
      <c r="E42" s="336"/>
      <c r="F42" s="336"/>
      <c r="G42" s="113" t="str">
        <f>IF(Form!H52=0,"…..",Form!H52)</f>
        <v>…..</v>
      </c>
      <c r="H42" s="103"/>
    </row>
    <row r="43" spans="1:8" ht="16.5" customHeight="1">
      <c r="A43" s="117"/>
      <c r="B43" s="119" t="s">
        <v>158</v>
      </c>
      <c r="C43" s="387" t="s">
        <v>159</v>
      </c>
      <c r="D43" s="388"/>
      <c r="E43" s="388"/>
      <c r="F43" s="389"/>
      <c r="G43" s="113" t="str">
        <f>IF(Form!H51=0,"…..",Form!H51)</f>
        <v>…..</v>
      </c>
      <c r="H43" s="103"/>
    </row>
    <row r="44" spans="1:8" ht="25.5" customHeight="1">
      <c r="A44" s="117"/>
      <c r="B44" s="119" t="s">
        <v>157</v>
      </c>
      <c r="C44" s="336" t="s">
        <v>75</v>
      </c>
      <c r="D44" s="336"/>
      <c r="E44" s="336"/>
      <c r="F44" s="336"/>
      <c r="G44" s="113" t="str">
        <f>IF(Form!H53=0,"…..",Form!H53)</f>
        <v>…..</v>
      </c>
      <c r="H44" s="103"/>
    </row>
    <row r="45" spans="1:8" ht="15.75">
      <c r="A45" s="117"/>
      <c r="B45" s="398" t="s">
        <v>9</v>
      </c>
      <c r="C45" s="398"/>
      <c r="D45" s="398"/>
      <c r="E45" s="398"/>
      <c r="F45" s="399"/>
      <c r="G45" s="109">
        <f>SUM(G38:G44)</f>
        <v>0</v>
      </c>
      <c r="H45" s="109">
        <f>G45</f>
        <v>0</v>
      </c>
    </row>
    <row r="46" spans="1:8" ht="15.75">
      <c r="A46" s="97">
        <v>8</v>
      </c>
      <c r="B46" s="351" t="s">
        <v>99</v>
      </c>
      <c r="C46" s="351"/>
      <c r="D46" s="351"/>
      <c r="E46" s="351"/>
      <c r="F46" s="351"/>
      <c r="G46" s="113"/>
      <c r="H46" s="118">
        <f>ROUND((H37-H45)/10,0)*10</f>
        <v>0</v>
      </c>
    </row>
    <row r="47" spans="1:8" ht="15.75">
      <c r="A47" s="112">
        <v>9</v>
      </c>
      <c r="B47" s="352" t="s">
        <v>76</v>
      </c>
      <c r="C47" s="352"/>
      <c r="D47" s="352"/>
      <c r="E47" s="352"/>
      <c r="F47" s="353"/>
      <c r="G47" s="103"/>
      <c r="H47" s="103"/>
    </row>
    <row r="48" spans="1:8" ht="15.75">
      <c r="A48" s="122"/>
      <c r="B48" s="337" t="s">
        <v>194</v>
      </c>
      <c r="C48" s="338"/>
      <c r="D48" s="354" t="s">
        <v>8</v>
      </c>
      <c r="E48" s="355"/>
      <c r="F48" s="356"/>
      <c r="G48" s="113"/>
      <c r="H48" s="103"/>
    </row>
    <row r="49" spans="1:10" ht="15.75">
      <c r="A49" s="85"/>
      <c r="B49" s="337" t="s">
        <v>204</v>
      </c>
      <c r="C49" s="338"/>
      <c r="D49" s="339" t="s">
        <v>195</v>
      </c>
      <c r="E49" s="339"/>
      <c r="F49" s="339"/>
      <c r="G49" s="113">
        <f>IF(Form!F5="Male",(MIN(Form!B56,Form!C56)),(MIN(Form!H56,Form!I56)))</f>
        <v>0</v>
      </c>
      <c r="H49" s="103"/>
      <c r="J49" s="123"/>
    </row>
    <row r="50" spans="1:8" ht="15.75">
      <c r="A50" s="85"/>
      <c r="B50" s="337" t="s">
        <v>205</v>
      </c>
      <c r="C50" s="338"/>
      <c r="D50" s="339" t="s">
        <v>207</v>
      </c>
      <c r="E50" s="339"/>
      <c r="F50" s="339"/>
      <c r="G50" s="113">
        <f>MIN(Form!E56,Form!F56)</f>
        <v>0</v>
      </c>
      <c r="H50" s="103"/>
    </row>
    <row r="51" spans="1:8" ht="15.75">
      <c r="A51" s="121"/>
      <c r="B51" s="337" t="s">
        <v>206</v>
      </c>
      <c r="C51" s="338"/>
      <c r="D51" s="337" t="s">
        <v>208</v>
      </c>
      <c r="E51" s="338"/>
      <c r="F51" s="346"/>
      <c r="G51" s="113">
        <f>IF(H46&gt;800000,((H46-800000)*30%),0)</f>
        <v>0</v>
      </c>
      <c r="H51" s="103"/>
    </row>
    <row r="52" spans="1:9" ht="15.75">
      <c r="A52" s="117"/>
      <c r="B52" s="124"/>
      <c r="C52" s="124"/>
      <c r="D52" s="347" t="s">
        <v>9</v>
      </c>
      <c r="E52" s="347"/>
      <c r="F52" s="348"/>
      <c r="G52" s="113">
        <f>SUM(G49:G51)</f>
        <v>0</v>
      </c>
      <c r="H52" s="111">
        <f>G52</f>
        <v>0</v>
      </c>
      <c r="I52" s="89"/>
    </row>
    <row r="53" spans="1:8" ht="18" customHeight="1">
      <c r="A53" s="97">
        <v>10</v>
      </c>
      <c r="B53" s="344" t="s">
        <v>236</v>
      </c>
      <c r="C53" s="344"/>
      <c r="D53" s="344"/>
      <c r="E53" s="344"/>
      <c r="F53" s="344"/>
      <c r="G53" s="344"/>
      <c r="H53" s="109">
        <f>ROUND(H52*3%,0)</f>
        <v>0</v>
      </c>
    </row>
    <row r="54" spans="1:9" ht="18" customHeight="1">
      <c r="A54" s="97">
        <v>11</v>
      </c>
      <c r="B54" s="345" t="s">
        <v>242</v>
      </c>
      <c r="C54" s="345"/>
      <c r="D54" s="345"/>
      <c r="E54" s="345"/>
      <c r="F54" s="345"/>
      <c r="G54" s="345"/>
      <c r="H54" s="106">
        <f>H52+H53</f>
        <v>0</v>
      </c>
      <c r="I54" s="87"/>
    </row>
    <row r="55" spans="1:8" ht="18" customHeight="1">
      <c r="A55" s="97">
        <v>12</v>
      </c>
      <c r="B55" s="342" t="s">
        <v>97</v>
      </c>
      <c r="C55" s="342"/>
      <c r="D55" s="342"/>
      <c r="E55" s="342"/>
      <c r="F55" s="342"/>
      <c r="G55" s="342"/>
      <c r="H55" s="125" t="str">
        <f>IF(Form!H54=0,"…..",Form!H54)</f>
        <v>…..</v>
      </c>
    </row>
    <row r="56" spans="1:8" ht="18" customHeight="1">
      <c r="A56" s="97">
        <v>13</v>
      </c>
      <c r="B56" s="343" t="s">
        <v>241</v>
      </c>
      <c r="C56" s="343"/>
      <c r="D56" s="343"/>
      <c r="E56" s="343"/>
      <c r="F56" s="343"/>
      <c r="G56" s="343"/>
      <c r="H56" s="126">
        <f>IF(H55="…..",H54,(H54-H55))</f>
        <v>0</v>
      </c>
    </row>
    <row r="57" spans="1:8" ht="18" customHeight="1">
      <c r="A57" s="97">
        <v>14</v>
      </c>
      <c r="B57" s="342" t="s">
        <v>98</v>
      </c>
      <c r="C57" s="342"/>
      <c r="D57" s="342"/>
      <c r="E57" s="342"/>
      <c r="F57" s="342"/>
      <c r="G57" s="342"/>
      <c r="H57" s="127">
        <f>Form!F30</f>
        <v>0</v>
      </c>
    </row>
    <row r="58" spans="1:8" ht="18" customHeight="1">
      <c r="A58" s="97">
        <v>15</v>
      </c>
      <c r="B58" s="128"/>
      <c r="C58" s="349" t="str">
        <f>IF(H56&gt;=H57,"Tax Payable","Tax Refundable")</f>
        <v>Tax Payable</v>
      </c>
      <c r="D58" s="349"/>
      <c r="E58" s="349"/>
      <c r="F58" s="349"/>
      <c r="G58" s="350"/>
      <c r="H58" s="129">
        <f>IF(H56&gt;H57,(H56-H57),(H57-H56))</f>
        <v>0</v>
      </c>
    </row>
    <row r="59" spans="1:8" ht="15.75">
      <c r="A59" s="82"/>
      <c r="B59" s="83"/>
      <c r="C59" s="83"/>
      <c r="D59" s="83"/>
      <c r="E59" s="83"/>
      <c r="F59" s="83"/>
      <c r="G59" s="83"/>
      <c r="H59" s="84"/>
    </row>
    <row r="60" spans="1:8" ht="15.75">
      <c r="A60" s="85"/>
      <c r="B60" s="86"/>
      <c r="C60" s="86"/>
      <c r="D60" s="86"/>
      <c r="E60" s="86"/>
      <c r="F60" s="86"/>
      <c r="G60" s="87"/>
      <c r="H60" s="88"/>
    </row>
    <row r="61" spans="1:8" ht="15.75">
      <c r="A61" s="85"/>
      <c r="B61" s="86"/>
      <c r="C61" s="86"/>
      <c r="D61" s="86"/>
      <c r="E61" s="86"/>
      <c r="F61" s="86"/>
      <c r="G61" s="87"/>
      <c r="H61" s="88"/>
    </row>
    <row r="62" spans="1:8" ht="15.75">
      <c r="A62" s="340" t="s">
        <v>82</v>
      </c>
      <c r="B62" s="341"/>
      <c r="C62" s="86"/>
      <c r="D62" s="86"/>
      <c r="E62" s="86"/>
      <c r="F62" s="86"/>
      <c r="G62" s="87"/>
      <c r="H62" s="88"/>
    </row>
    <row r="63" spans="1:8" ht="15.75">
      <c r="A63" s="340" t="s">
        <v>81</v>
      </c>
      <c r="B63" s="341"/>
      <c r="C63" s="395" t="s">
        <v>78</v>
      </c>
      <c r="D63" s="395"/>
      <c r="E63" s="395"/>
      <c r="F63" s="395"/>
      <c r="G63" s="87"/>
      <c r="H63" s="88"/>
    </row>
    <row r="64" spans="1:8" ht="15.75">
      <c r="A64" s="85"/>
      <c r="B64" s="86"/>
      <c r="C64" s="395" t="s">
        <v>79</v>
      </c>
      <c r="D64" s="395"/>
      <c r="E64" s="395"/>
      <c r="F64" s="395"/>
      <c r="G64" s="395"/>
      <c r="H64" s="88"/>
    </row>
    <row r="65" spans="1:8" ht="15.75">
      <c r="A65" s="85"/>
      <c r="B65" s="86"/>
      <c r="C65" s="86"/>
      <c r="D65" s="86"/>
      <c r="E65" s="86"/>
      <c r="F65" s="86"/>
      <c r="G65" s="87"/>
      <c r="H65" s="88"/>
    </row>
    <row r="66" spans="1:8" ht="12.75">
      <c r="A66" s="89"/>
      <c r="B66" s="87"/>
      <c r="C66" s="87"/>
      <c r="D66" s="87"/>
      <c r="E66" s="87"/>
      <c r="F66" s="87"/>
      <c r="G66" s="87"/>
      <c r="H66" s="88"/>
    </row>
    <row r="67" spans="1:8" ht="12.75">
      <c r="A67" s="89"/>
      <c r="B67" s="87"/>
      <c r="C67" s="87"/>
      <c r="D67" s="87"/>
      <c r="E67" s="87"/>
      <c r="F67" s="87"/>
      <c r="G67" s="87"/>
      <c r="H67" s="88"/>
    </row>
    <row r="68" spans="1:8" ht="12.75">
      <c r="A68" s="89"/>
      <c r="B68" s="87"/>
      <c r="C68" s="87"/>
      <c r="D68" s="87"/>
      <c r="E68" s="87"/>
      <c r="F68" s="87"/>
      <c r="G68" s="87"/>
      <c r="H68" s="88"/>
    </row>
    <row r="69" spans="1:8" ht="12.75">
      <c r="A69" s="90"/>
      <c r="B69" s="91"/>
      <c r="C69" s="91"/>
      <c r="D69" s="91"/>
      <c r="E69" s="91"/>
      <c r="F69" s="91"/>
      <c r="G69" s="91"/>
      <c r="H69" s="92"/>
    </row>
    <row r="70" spans="1:8" ht="12.75">
      <c r="A70" s="137"/>
      <c r="B70" s="137"/>
      <c r="C70" s="137"/>
      <c r="D70" s="137"/>
      <c r="E70" s="137"/>
      <c r="F70" s="137"/>
      <c r="G70" s="137"/>
      <c r="H70" s="137"/>
    </row>
    <row r="71" spans="1:8" ht="12.75">
      <c r="A71" s="137"/>
      <c r="B71" s="137"/>
      <c r="C71" s="137"/>
      <c r="D71" s="137"/>
      <c r="E71" s="137"/>
      <c r="F71" s="137"/>
      <c r="G71" s="137"/>
      <c r="H71" s="137"/>
    </row>
    <row r="72" spans="1:8" ht="12.75">
      <c r="A72" s="137"/>
      <c r="B72" s="137"/>
      <c r="C72" s="137"/>
      <c r="D72" s="137"/>
      <c r="E72" s="137"/>
      <c r="F72" s="137"/>
      <c r="G72" s="137"/>
      <c r="H72" s="137"/>
    </row>
    <row r="73" spans="1:8" ht="12.75">
      <c r="A73" s="137"/>
      <c r="B73" s="137"/>
      <c r="C73" s="137"/>
      <c r="D73" s="137"/>
      <c r="E73" s="137"/>
      <c r="F73" s="137"/>
      <c r="G73" s="137"/>
      <c r="H73" s="137"/>
    </row>
    <row r="74" spans="1:8" ht="12.75">
      <c r="A74" s="137"/>
      <c r="B74" s="137"/>
      <c r="C74" s="137"/>
      <c r="D74" s="137"/>
      <c r="E74" s="137"/>
      <c r="F74" s="137"/>
      <c r="G74" s="137"/>
      <c r="H74" s="137"/>
    </row>
    <row r="75" spans="1:8" ht="12.75">
      <c r="A75" s="137"/>
      <c r="B75" s="137"/>
      <c r="C75" s="137"/>
      <c r="D75" s="137"/>
      <c r="E75" s="137"/>
      <c r="F75" s="137"/>
      <c r="G75" s="137"/>
      <c r="H75" s="137"/>
    </row>
    <row r="76" spans="1:8" ht="12.75">
      <c r="A76" s="137"/>
      <c r="B76" s="137"/>
      <c r="C76" s="137"/>
      <c r="D76" s="137"/>
      <c r="E76" s="137"/>
      <c r="F76" s="137"/>
      <c r="G76" s="137"/>
      <c r="H76" s="137"/>
    </row>
    <row r="77" spans="1:8" ht="12.75">
      <c r="A77" s="137"/>
      <c r="B77" s="137"/>
      <c r="C77" s="137"/>
      <c r="D77" s="137"/>
      <c r="E77" s="137"/>
      <c r="F77" s="137"/>
      <c r="G77" s="137"/>
      <c r="H77" s="137"/>
    </row>
    <row r="78" spans="1:8" ht="12.75">
      <c r="A78" s="137"/>
      <c r="B78" s="137"/>
      <c r="C78" s="137"/>
      <c r="D78" s="137"/>
      <c r="E78" s="137"/>
      <c r="F78" s="137"/>
      <c r="G78" s="137"/>
      <c r="H78" s="137"/>
    </row>
  </sheetData>
  <sheetProtection formatCells="0" formatColumns="0" formatRows="0" insertColumns="0" insertRows="0" insertHyperlinks="0" deleteColumns="0" deleteRows="0" sort="0" autoFilter="0" pivotTables="0"/>
  <mergeCells count="76">
    <mergeCell ref="A4:B4"/>
    <mergeCell ref="B10:F10"/>
    <mergeCell ref="B11:F11"/>
    <mergeCell ref="B9:F9"/>
    <mergeCell ref="C4:E4"/>
    <mergeCell ref="F4:H4"/>
    <mergeCell ref="B8:F8"/>
    <mergeCell ref="B6:F6"/>
    <mergeCell ref="A5:B5"/>
    <mergeCell ref="C5:E5"/>
    <mergeCell ref="C64:G64"/>
    <mergeCell ref="B31:F31"/>
    <mergeCell ref="C39:F39"/>
    <mergeCell ref="C40:F40"/>
    <mergeCell ref="B49:C49"/>
    <mergeCell ref="C41:F41"/>
    <mergeCell ref="C42:F42"/>
    <mergeCell ref="C63:F63"/>
    <mergeCell ref="D49:F49"/>
    <mergeCell ref="B45:F45"/>
    <mergeCell ref="B21:F21"/>
    <mergeCell ref="E30:F30"/>
    <mergeCell ref="C32:F32"/>
    <mergeCell ref="C43:F43"/>
    <mergeCell ref="C34:F34"/>
    <mergeCell ref="B30:D30"/>
    <mergeCell ref="C38:F38"/>
    <mergeCell ref="C35:F35"/>
    <mergeCell ref="C36:F36"/>
    <mergeCell ref="B22:F22"/>
    <mergeCell ref="G5:H5"/>
    <mergeCell ref="B20:F20"/>
    <mergeCell ref="B15:F15"/>
    <mergeCell ref="B16:F16"/>
    <mergeCell ref="B17:D17"/>
    <mergeCell ref="B12:F12"/>
    <mergeCell ref="B14:F14"/>
    <mergeCell ref="E17:F17"/>
    <mergeCell ref="B7:F7"/>
    <mergeCell ref="B18:D18"/>
    <mergeCell ref="J1:L1"/>
    <mergeCell ref="A1:H1"/>
    <mergeCell ref="A2:B2"/>
    <mergeCell ref="C2:E2"/>
    <mergeCell ref="F2:H2"/>
    <mergeCell ref="J2:L3"/>
    <mergeCell ref="F3:H3"/>
    <mergeCell ref="A3:B3"/>
    <mergeCell ref="E18:F18"/>
    <mergeCell ref="B19:F19"/>
    <mergeCell ref="B27:F27"/>
    <mergeCell ref="B28:F28"/>
    <mergeCell ref="C33:F33"/>
    <mergeCell ref="B23:F23"/>
    <mergeCell ref="B24:F24"/>
    <mergeCell ref="B25:F25"/>
    <mergeCell ref="B26:F26"/>
    <mergeCell ref="B29:F29"/>
    <mergeCell ref="D52:F52"/>
    <mergeCell ref="B57:G57"/>
    <mergeCell ref="A62:B62"/>
    <mergeCell ref="C58:G58"/>
    <mergeCell ref="B46:F46"/>
    <mergeCell ref="B47:F47"/>
    <mergeCell ref="B48:C48"/>
    <mergeCell ref="D48:F48"/>
    <mergeCell ref="C44:F44"/>
    <mergeCell ref="B50:C50"/>
    <mergeCell ref="D50:F50"/>
    <mergeCell ref="A63:B63"/>
    <mergeCell ref="B55:G55"/>
    <mergeCell ref="B56:G56"/>
    <mergeCell ref="B53:G53"/>
    <mergeCell ref="B54:G54"/>
    <mergeCell ref="B51:C51"/>
    <mergeCell ref="D51:F51"/>
  </mergeCells>
  <hyperlinks>
    <hyperlink ref="J1" location="Form!A1" display="BACK"/>
    <hyperlink ref="J2:L3" location="'Form-16'!A1" display="FORM NO 16"/>
  </hyperlinks>
  <printOptions horizontalCentered="1"/>
  <pageMargins left="0.5" right="0.5" top="1" bottom="0.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Q90"/>
  <sheetViews>
    <sheetView zoomScalePageLayoutView="0" workbookViewId="0" topLeftCell="A46">
      <selection activeCell="K49" sqref="K49"/>
    </sheetView>
  </sheetViews>
  <sheetFormatPr defaultColWidth="9.140625" defaultRowHeight="12.75"/>
  <cols>
    <col min="1" max="5" width="9.140625" style="37" customWidth="1"/>
    <col min="6" max="6" width="9.7109375" style="37" customWidth="1"/>
    <col min="7" max="7" width="9.8515625" style="37" customWidth="1"/>
    <col min="8" max="8" width="9.140625" style="80" customWidth="1"/>
    <col min="9" max="9" width="9.140625" style="81" customWidth="1"/>
    <col min="10" max="10" width="9.140625" style="37" customWidth="1"/>
    <col min="11" max="11" width="12.8515625" style="37" customWidth="1"/>
    <col min="12" max="12" width="11.57421875" style="37" customWidth="1"/>
    <col min="13" max="16384" width="9.140625" style="37" customWidth="1"/>
  </cols>
  <sheetData>
    <row r="1" spans="1:10" ht="18.75">
      <c r="A1" s="417" t="s">
        <v>105</v>
      </c>
      <c r="B1" s="418"/>
      <c r="C1" s="418"/>
      <c r="D1" s="418"/>
      <c r="E1" s="418"/>
      <c r="F1" s="418"/>
      <c r="G1" s="418"/>
      <c r="H1" s="418"/>
      <c r="I1" s="419"/>
      <c r="J1" s="51"/>
    </row>
    <row r="2" spans="1:13" ht="20.25">
      <c r="A2" s="420" t="s">
        <v>106</v>
      </c>
      <c r="B2" s="421"/>
      <c r="C2" s="421"/>
      <c r="D2" s="421"/>
      <c r="E2" s="421"/>
      <c r="F2" s="421"/>
      <c r="G2" s="421"/>
      <c r="H2" s="421"/>
      <c r="I2" s="422"/>
      <c r="J2" s="51"/>
      <c r="K2" s="472" t="s">
        <v>168</v>
      </c>
      <c r="L2" s="472"/>
      <c r="M2" s="130"/>
    </row>
    <row r="3" spans="1:13" ht="54" customHeight="1">
      <c r="A3" s="423" t="s">
        <v>107</v>
      </c>
      <c r="B3" s="424"/>
      <c r="C3" s="424"/>
      <c r="D3" s="424"/>
      <c r="E3" s="424"/>
      <c r="F3" s="424"/>
      <c r="G3" s="424"/>
      <c r="H3" s="424"/>
      <c r="I3" s="425"/>
      <c r="J3" s="51"/>
      <c r="K3" s="132" t="s">
        <v>166</v>
      </c>
      <c r="L3" s="132" t="s">
        <v>167</v>
      </c>
      <c r="M3" s="131"/>
    </row>
    <row r="4" spans="1:10" ht="16.5">
      <c r="A4" s="426" t="s">
        <v>108</v>
      </c>
      <c r="B4" s="426"/>
      <c r="C4" s="426"/>
      <c r="D4" s="426"/>
      <c r="E4" s="426"/>
      <c r="F4" s="426" t="s">
        <v>109</v>
      </c>
      <c r="G4" s="426"/>
      <c r="H4" s="426"/>
      <c r="I4" s="426"/>
      <c r="J4" s="52"/>
    </row>
    <row r="5" spans="1:10" ht="17.25">
      <c r="A5" s="430"/>
      <c r="B5" s="431"/>
      <c r="C5" s="431"/>
      <c r="D5" s="431"/>
      <c r="E5" s="431"/>
      <c r="F5" s="430">
        <f>Form!F3</f>
        <v>0</v>
      </c>
      <c r="G5" s="431"/>
      <c r="H5" s="431"/>
      <c r="I5" s="434"/>
      <c r="J5" s="52"/>
    </row>
    <row r="6" spans="1:10" ht="17.25">
      <c r="A6" s="432" t="str">
        <f>Form!F11</f>
        <v>Director of Collegiate Education</v>
      </c>
      <c r="B6" s="433"/>
      <c r="C6" s="433"/>
      <c r="D6" s="433"/>
      <c r="E6" s="433"/>
      <c r="F6" s="432" t="str">
        <f>Form!F6</f>
        <v>Lecturer in Commerce (Sel.Gr)</v>
      </c>
      <c r="G6" s="433"/>
      <c r="H6" s="433"/>
      <c r="I6" s="435"/>
      <c r="J6" s="52"/>
    </row>
    <row r="7" spans="1:10" ht="17.25">
      <c r="A7" s="432" t="str">
        <f>Form!F12</f>
        <v>Thiruvanantapuram</v>
      </c>
      <c r="B7" s="433"/>
      <c r="C7" s="433"/>
      <c r="D7" s="433"/>
      <c r="E7" s="433"/>
      <c r="F7" s="432" t="str">
        <f>Form!F7</f>
        <v>SNGS College</v>
      </c>
      <c r="G7" s="433"/>
      <c r="H7" s="433"/>
      <c r="I7" s="435"/>
      <c r="J7" s="52"/>
    </row>
    <row r="8" spans="1:10" ht="22.5" customHeight="1">
      <c r="A8" s="427"/>
      <c r="B8" s="473"/>
      <c r="C8" s="473"/>
      <c r="D8" s="473"/>
      <c r="E8" s="473"/>
      <c r="F8" s="427" t="str">
        <f>Form!F8</f>
        <v>Pattambi</v>
      </c>
      <c r="G8" s="428"/>
      <c r="H8" s="428"/>
      <c r="I8" s="429"/>
      <c r="J8" s="52"/>
    </row>
    <row r="9" spans="1:10" ht="16.5">
      <c r="A9" s="444" t="s">
        <v>179</v>
      </c>
      <c r="B9" s="445"/>
      <c r="C9" s="408">
        <f>Form!C10</f>
        <v>0</v>
      </c>
      <c r="D9" s="408"/>
      <c r="E9" s="409"/>
      <c r="F9" s="474" t="s">
        <v>180</v>
      </c>
      <c r="G9" s="475"/>
      <c r="H9" s="440">
        <f>Form!G10</f>
        <v>0</v>
      </c>
      <c r="I9" s="441"/>
      <c r="J9" s="52"/>
    </row>
    <row r="10" spans="1:10" ht="16.5">
      <c r="A10" s="414" t="s">
        <v>110</v>
      </c>
      <c r="B10" s="415"/>
      <c r="C10" s="415"/>
      <c r="D10" s="415"/>
      <c r="E10" s="415"/>
      <c r="F10" s="411" t="s">
        <v>111</v>
      </c>
      <c r="G10" s="411"/>
      <c r="H10" s="411" t="s">
        <v>112</v>
      </c>
      <c r="I10" s="411"/>
      <c r="J10" s="52"/>
    </row>
    <row r="11" spans="1:10" ht="16.5">
      <c r="A11" s="410" t="str">
        <f>Form!F13</f>
        <v>Ward III</v>
      </c>
      <c r="B11" s="410"/>
      <c r="C11" s="410"/>
      <c r="D11" s="410"/>
      <c r="E11" s="410"/>
      <c r="F11" s="57" t="s">
        <v>113</v>
      </c>
      <c r="G11" s="57" t="s">
        <v>114</v>
      </c>
      <c r="H11" s="410" t="s">
        <v>210</v>
      </c>
      <c r="I11" s="410"/>
      <c r="J11" s="52"/>
    </row>
    <row r="12" spans="1:10" ht="16.5">
      <c r="A12" s="410"/>
      <c r="B12" s="410"/>
      <c r="C12" s="410"/>
      <c r="D12" s="410"/>
      <c r="E12" s="410"/>
      <c r="F12" s="58">
        <v>40182</v>
      </c>
      <c r="G12" s="58" t="s">
        <v>209</v>
      </c>
      <c r="H12" s="410"/>
      <c r="I12" s="410"/>
      <c r="J12" s="52"/>
    </row>
    <row r="13" spans="1:10" ht="16.5">
      <c r="A13" s="436" t="s">
        <v>115</v>
      </c>
      <c r="B13" s="436"/>
      <c r="C13" s="436"/>
      <c r="D13" s="436"/>
      <c r="E13" s="436"/>
      <c r="F13" s="436"/>
      <c r="G13" s="436"/>
      <c r="H13" s="436"/>
      <c r="I13" s="436"/>
      <c r="J13" s="52"/>
    </row>
    <row r="14" spans="1:10" ht="16.5">
      <c r="A14" s="59">
        <v>1</v>
      </c>
      <c r="B14" s="140" t="s">
        <v>116</v>
      </c>
      <c r="C14" s="60"/>
      <c r="D14" s="60"/>
      <c r="E14" s="60"/>
      <c r="F14" s="60"/>
      <c r="G14" s="60"/>
      <c r="H14" s="61"/>
      <c r="I14" s="62">
        <f>Statement!H11</f>
        <v>0</v>
      </c>
      <c r="J14" s="53"/>
    </row>
    <row r="15" spans="1:10" ht="16.5">
      <c r="A15" s="63">
        <v>2</v>
      </c>
      <c r="B15" s="54" t="s">
        <v>117</v>
      </c>
      <c r="C15" s="54"/>
      <c r="D15" s="54"/>
      <c r="E15" s="54"/>
      <c r="F15" s="54"/>
      <c r="G15" s="54"/>
      <c r="H15" s="64"/>
      <c r="I15" s="65"/>
      <c r="J15" s="53"/>
    </row>
    <row r="16" spans="1:10" ht="16.5">
      <c r="A16" s="63">
        <v>3</v>
      </c>
      <c r="B16" s="54" t="s">
        <v>118</v>
      </c>
      <c r="C16" s="54"/>
      <c r="D16" s="54"/>
      <c r="E16" s="54"/>
      <c r="F16" s="54"/>
      <c r="G16" s="54"/>
      <c r="H16" s="64"/>
      <c r="I16" s="65">
        <f>I14</f>
        <v>0</v>
      </c>
      <c r="J16" s="53"/>
    </row>
    <row r="17" spans="1:10" ht="16.5">
      <c r="A17" s="63">
        <v>4</v>
      </c>
      <c r="B17" s="54" t="s">
        <v>119</v>
      </c>
      <c r="C17" s="54"/>
      <c r="D17" s="54"/>
      <c r="E17" s="54"/>
      <c r="F17" s="54"/>
      <c r="G17" s="54"/>
      <c r="H17" s="64"/>
      <c r="I17" s="65"/>
      <c r="J17" s="53"/>
    </row>
    <row r="18" spans="1:10" ht="16.5">
      <c r="A18" s="63"/>
      <c r="B18" s="54"/>
      <c r="C18" s="54" t="s">
        <v>120</v>
      </c>
      <c r="D18" s="54"/>
      <c r="E18" s="54"/>
      <c r="F18" s="54"/>
      <c r="G18" s="54"/>
      <c r="H18" s="64"/>
      <c r="I18" s="65"/>
      <c r="J18" s="53"/>
    </row>
    <row r="19" spans="1:10" ht="16.5">
      <c r="A19" s="63"/>
      <c r="B19" s="54"/>
      <c r="C19" s="54" t="s">
        <v>121</v>
      </c>
      <c r="D19" s="54"/>
      <c r="E19" s="54"/>
      <c r="F19" s="54"/>
      <c r="G19" s="54"/>
      <c r="H19" s="64"/>
      <c r="I19" s="65"/>
      <c r="J19" s="53"/>
    </row>
    <row r="20" spans="1:10" ht="16.5">
      <c r="A20" s="63"/>
      <c r="B20" s="54"/>
      <c r="C20" s="54" t="s">
        <v>122</v>
      </c>
      <c r="D20" s="54"/>
      <c r="E20" s="54"/>
      <c r="F20" s="54"/>
      <c r="G20" s="54"/>
      <c r="H20" s="64"/>
      <c r="I20" s="65"/>
      <c r="J20" s="53"/>
    </row>
    <row r="21" spans="1:10" ht="16.5">
      <c r="A21" s="63"/>
      <c r="B21" s="54"/>
      <c r="C21" s="54" t="s">
        <v>9</v>
      </c>
      <c r="D21" s="54"/>
      <c r="E21" s="54"/>
      <c r="F21" s="54"/>
      <c r="G21" s="54"/>
      <c r="H21" s="64"/>
      <c r="I21" s="65"/>
      <c r="J21" s="53"/>
    </row>
    <row r="22" spans="1:10" ht="16.5">
      <c r="A22" s="63">
        <v>5</v>
      </c>
      <c r="B22" s="141" t="s">
        <v>123</v>
      </c>
      <c r="C22" s="54"/>
      <c r="D22" s="54"/>
      <c r="E22" s="54"/>
      <c r="F22" s="54"/>
      <c r="G22" s="54"/>
      <c r="H22" s="64"/>
      <c r="I22" s="65">
        <f>I14</f>
        <v>0</v>
      </c>
      <c r="J22" s="53"/>
    </row>
    <row r="23" spans="1:10" ht="16.5">
      <c r="A23" s="63">
        <v>6</v>
      </c>
      <c r="B23" s="54" t="s">
        <v>124</v>
      </c>
      <c r="C23" s="54"/>
      <c r="D23" s="54"/>
      <c r="E23" s="54"/>
      <c r="F23" s="54"/>
      <c r="G23" s="54"/>
      <c r="H23" s="64"/>
      <c r="I23" s="65"/>
      <c r="J23" s="53"/>
    </row>
    <row r="24" spans="1:10" ht="16.5">
      <c r="A24" s="63"/>
      <c r="B24" s="54"/>
      <c r="C24" s="54" t="s">
        <v>125</v>
      </c>
      <c r="D24" s="54"/>
      <c r="E24" s="54"/>
      <c r="F24" s="54"/>
      <c r="G24" s="54"/>
      <c r="H24" s="64"/>
      <c r="I24" s="65">
        <f>Statement!H12</f>
        <v>0</v>
      </c>
      <c r="J24" s="53"/>
    </row>
    <row r="25" spans="1:10" ht="16.5">
      <c r="A25" s="63"/>
      <c r="B25" s="54"/>
      <c r="C25" s="54" t="s">
        <v>126</v>
      </c>
      <c r="D25" s="54"/>
      <c r="E25" s="54"/>
      <c r="F25" s="54"/>
      <c r="G25" s="54"/>
      <c r="H25" s="64"/>
      <c r="I25" s="65"/>
      <c r="J25" s="53"/>
    </row>
    <row r="26" spans="1:10" ht="16.5">
      <c r="A26" s="63"/>
      <c r="B26" s="54"/>
      <c r="C26" s="54" t="s">
        <v>127</v>
      </c>
      <c r="D26" s="54"/>
      <c r="E26" s="54"/>
      <c r="F26" s="54"/>
      <c r="G26" s="54"/>
      <c r="H26" s="64"/>
      <c r="I26" s="65">
        <f>I22-I24</f>
        <v>0</v>
      </c>
      <c r="J26" s="53"/>
    </row>
    <row r="27" spans="1:10" ht="16.5">
      <c r="A27" s="63">
        <v>7</v>
      </c>
      <c r="B27" s="54" t="s">
        <v>128</v>
      </c>
      <c r="C27" s="54"/>
      <c r="D27" s="54"/>
      <c r="E27" s="54"/>
      <c r="F27" s="54"/>
      <c r="G27" s="54"/>
      <c r="H27" s="64"/>
      <c r="I27" s="66"/>
      <c r="J27" s="53"/>
    </row>
    <row r="28" spans="1:10" ht="16.5">
      <c r="A28" s="63"/>
      <c r="B28" s="54"/>
      <c r="C28" s="54" t="s">
        <v>129</v>
      </c>
      <c r="D28" s="54"/>
      <c r="E28" s="54"/>
      <c r="F28" s="54"/>
      <c r="G28" s="54"/>
      <c r="H28" s="64"/>
      <c r="I28" s="67">
        <f>Statement!H14</f>
        <v>0</v>
      </c>
      <c r="J28" s="53"/>
    </row>
    <row r="29" spans="1:10" ht="16.5">
      <c r="A29" s="63">
        <v>8</v>
      </c>
      <c r="B29" s="54"/>
      <c r="C29" s="416" t="s">
        <v>7</v>
      </c>
      <c r="D29" s="416"/>
      <c r="E29" s="416"/>
      <c r="F29" s="54"/>
      <c r="G29" s="54"/>
      <c r="H29" s="68"/>
      <c r="I29" s="65">
        <f>I26-I28</f>
        <v>0</v>
      </c>
      <c r="J29" s="53"/>
    </row>
    <row r="30" spans="1:10" ht="16.5">
      <c r="A30" s="63">
        <v>9</v>
      </c>
      <c r="B30" s="54" t="s">
        <v>130</v>
      </c>
      <c r="C30" s="54"/>
      <c r="D30" s="54"/>
      <c r="E30" s="54"/>
      <c r="F30" s="54"/>
      <c r="G30" s="54"/>
      <c r="H30" s="64"/>
      <c r="I30" s="66"/>
      <c r="J30" s="53"/>
    </row>
    <row r="31" spans="1:10" ht="16.5">
      <c r="A31" s="63"/>
      <c r="B31" s="54"/>
      <c r="C31" s="412" t="s">
        <v>172</v>
      </c>
      <c r="D31" s="412"/>
      <c r="E31" s="412"/>
      <c r="F31" s="412"/>
      <c r="G31" s="413"/>
      <c r="H31" s="68" t="str">
        <f>Statement!G23</f>
        <v>…..</v>
      </c>
      <c r="I31" s="66"/>
      <c r="J31" s="53"/>
    </row>
    <row r="32" spans="1:10" ht="16.5">
      <c r="A32" s="63"/>
      <c r="B32" s="54"/>
      <c r="C32" s="54"/>
      <c r="D32" s="54"/>
      <c r="E32" s="442" t="s">
        <v>173</v>
      </c>
      <c r="F32" s="442"/>
      <c r="G32" s="443"/>
      <c r="H32" s="68" t="str">
        <f>Statement!G24</f>
        <v>…..</v>
      </c>
      <c r="I32" s="66"/>
      <c r="J32" s="53"/>
    </row>
    <row r="33" spans="1:10" ht="16.5">
      <c r="A33" s="63"/>
      <c r="B33" s="54"/>
      <c r="C33" s="412" t="s">
        <v>131</v>
      </c>
      <c r="D33" s="412"/>
      <c r="E33" s="412"/>
      <c r="F33" s="412"/>
      <c r="G33" s="413"/>
      <c r="H33" s="68" t="str">
        <f>Statement!G18</f>
        <v>…..</v>
      </c>
      <c r="I33" s="66"/>
      <c r="J33" s="53"/>
    </row>
    <row r="34" spans="1:10" ht="16.5">
      <c r="A34" s="63"/>
      <c r="B34" s="54"/>
      <c r="C34" s="412" t="s">
        <v>181</v>
      </c>
      <c r="D34" s="412"/>
      <c r="E34" s="412"/>
      <c r="F34" s="412"/>
      <c r="G34" s="413"/>
      <c r="H34" s="68" t="str">
        <f>Statement!G17</f>
        <v>…..</v>
      </c>
      <c r="I34" s="66"/>
      <c r="J34" s="53"/>
    </row>
    <row r="35" spans="1:10" ht="16.5">
      <c r="A35" s="63"/>
      <c r="B35" s="54"/>
      <c r="C35" s="412" t="s">
        <v>182</v>
      </c>
      <c r="D35" s="412"/>
      <c r="E35" s="412"/>
      <c r="F35" s="412"/>
      <c r="G35" s="413"/>
      <c r="H35" s="68" t="str">
        <f>Statement!G19</f>
        <v>…..</v>
      </c>
      <c r="I35" s="66"/>
      <c r="J35" s="53"/>
    </row>
    <row r="36" spans="1:10" ht="16.5">
      <c r="A36" s="63"/>
      <c r="B36" s="54"/>
      <c r="C36" s="412" t="s">
        <v>183</v>
      </c>
      <c r="D36" s="412"/>
      <c r="E36" s="412"/>
      <c r="F36" s="412"/>
      <c r="G36" s="413"/>
      <c r="H36" s="68" t="str">
        <f>Statement!G22</f>
        <v>…..</v>
      </c>
      <c r="I36" s="66"/>
      <c r="J36" s="53"/>
    </row>
    <row r="37" spans="1:10" ht="16.5">
      <c r="A37" s="63"/>
      <c r="B37" s="54"/>
      <c r="C37" s="412" t="s">
        <v>184</v>
      </c>
      <c r="D37" s="412"/>
      <c r="E37" s="412"/>
      <c r="F37" s="412"/>
      <c r="G37" s="413"/>
      <c r="H37" s="68" t="str">
        <f>Statement!G20</f>
        <v>…..</v>
      </c>
      <c r="I37" s="66"/>
      <c r="J37" s="53"/>
    </row>
    <row r="38" spans="1:10" ht="16.5">
      <c r="A38" s="63"/>
      <c r="B38" s="54"/>
      <c r="C38" s="412" t="s">
        <v>185</v>
      </c>
      <c r="D38" s="412"/>
      <c r="E38" s="412"/>
      <c r="F38" s="412"/>
      <c r="G38" s="413"/>
      <c r="H38" s="68" t="str">
        <f>Statement!G21</f>
        <v>…..</v>
      </c>
      <c r="I38" s="66"/>
      <c r="J38" s="53"/>
    </row>
    <row r="39" spans="1:10" ht="16.5">
      <c r="A39" s="63"/>
      <c r="B39" s="54"/>
      <c r="C39" s="412" t="s">
        <v>186</v>
      </c>
      <c r="D39" s="412"/>
      <c r="E39" s="412"/>
      <c r="F39" s="412"/>
      <c r="G39" s="413"/>
      <c r="H39" s="68" t="str">
        <f>Statement!G27</f>
        <v>…..</v>
      </c>
      <c r="I39" s="66"/>
      <c r="J39" s="53"/>
    </row>
    <row r="40" spans="1:10" ht="16.5">
      <c r="A40" s="63"/>
      <c r="B40" s="54"/>
      <c r="C40" s="412" t="s">
        <v>187</v>
      </c>
      <c r="D40" s="412"/>
      <c r="E40" s="412"/>
      <c r="F40" s="412"/>
      <c r="G40" s="413"/>
      <c r="H40" s="68" t="str">
        <f>Statement!G28</f>
        <v>…..</v>
      </c>
      <c r="I40" s="66"/>
      <c r="J40" s="53"/>
    </row>
    <row r="41" spans="1:10" ht="16.5">
      <c r="A41" s="63"/>
      <c r="B41" s="54"/>
      <c r="C41" s="412" t="s">
        <v>188</v>
      </c>
      <c r="D41" s="412"/>
      <c r="E41" s="412"/>
      <c r="F41" s="412"/>
      <c r="G41" s="413"/>
      <c r="H41" s="64" t="str">
        <f>Statement!G29</f>
        <v>…..</v>
      </c>
      <c r="I41" s="66"/>
      <c r="J41" s="53"/>
    </row>
    <row r="42" spans="1:10" ht="16.5">
      <c r="A42" s="63"/>
      <c r="B42" s="54"/>
      <c r="C42" s="412" t="s">
        <v>189</v>
      </c>
      <c r="D42" s="412"/>
      <c r="E42" s="412"/>
      <c r="F42" s="412"/>
      <c r="G42" s="413"/>
      <c r="H42" s="68" t="str">
        <f>Statement!G25</f>
        <v>…..</v>
      </c>
      <c r="I42" s="66"/>
      <c r="J42" s="53"/>
    </row>
    <row r="43" spans="1:10" ht="16.5">
      <c r="A43" s="63"/>
      <c r="B43" s="54"/>
      <c r="C43" s="54" t="s">
        <v>190</v>
      </c>
      <c r="D43" s="54"/>
      <c r="E43" s="54"/>
      <c r="F43" s="54"/>
      <c r="G43" s="134"/>
      <c r="H43" s="68" t="str">
        <f>Statement!G26</f>
        <v>…..</v>
      </c>
      <c r="I43" s="66"/>
      <c r="J43" s="53"/>
    </row>
    <row r="44" spans="1:10" ht="16.5">
      <c r="A44" s="63"/>
      <c r="B44" s="54"/>
      <c r="C44" s="54" t="s">
        <v>191</v>
      </c>
      <c r="D44" s="412"/>
      <c r="E44" s="449"/>
      <c r="F44" s="449"/>
      <c r="G44" s="450"/>
      <c r="H44" s="69" t="str">
        <f>Statement!G30</f>
        <v>….</v>
      </c>
      <c r="I44" s="66"/>
      <c r="J44" s="53"/>
    </row>
    <row r="45" spans="1:10" ht="16.5">
      <c r="A45" s="70"/>
      <c r="B45" s="71"/>
      <c r="C45" s="457" t="s">
        <v>9</v>
      </c>
      <c r="D45" s="457"/>
      <c r="E45" s="457"/>
      <c r="F45" s="457"/>
      <c r="G45" s="458"/>
      <c r="H45" s="156">
        <f>SUM(H31:H44)</f>
        <v>0</v>
      </c>
      <c r="I45" s="67"/>
      <c r="J45" s="53"/>
    </row>
    <row r="46" spans="1:10" ht="16.5">
      <c r="A46" s="59">
        <v>10</v>
      </c>
      <c r="B46" s="60" t="s">
        <v>132</v>
      </c>
      <c r="C46" s="60"/>
      <c r="D46" s="60"/>
      <c r="E46" s="60"/>
      <c r="F46" s="60"/>
      <c r="G46" s="60"/>
      <c r="H46" s="72" t="str">
        <f>Statement!G32</f>
        <v>0</v>
      </c>
      <c r="I46" s="73"/>
      <c r="J46" s="53"/>
    </row>
    <row r="47" spans="1:10" ht="16.5">
      <c r="A47" s="63">
        <v>11</v>
      </c>
      <c r="B47" s="54" t="s">
        <v>133</v>
      </c>
      <c r="C47" s="54"/>
      <c r="D47" s="54"/>
      <c r="E47" s="54"/>
      <c r="F47" s="54"/>
      <c r="G47" s="135">
        <f>H45+H46+H47</f>
        <v>0</v>
      </c>
      <c r="H47" s="68">
        <f>Statement!G33</f>
        <v>0</v>
      </c>
      <c r="I47" s="65"/>
      <c r="J47" s="53"/>
    </row>
    <row r="48" spans="1:10" ht="16.5">
      <c r="A48" s="63">
        <v>12</v>
      </c>
      <c r="B48" s="54" t="s">
        <v>220</v>
      </c>
      <c r="C48" s="54"/>
      <c r="D48" s="54"/>
      <c r="E48" s="54"/>
      <c r="F48" s="54"/>
      <c r="G48" s="135"/>
      <c r="H48" s="68">
        <f>Statement!G35</f>
        <v>0</v>
      </c>
      <c r="I48" s="65"/>
      <c r="J48" s="53"/>
    </row>
    <row r="49" spans="1:10" ht="16.5">
      <c r="A49" s="63">
        <v>13</v>
      </c>
      <c r="B49" s="455" t="s">
        <v>221</v>
      </c>
      <c r="C49" s="455"/>
      <c r="D49" s="455"/>
      <c r="E49" s="455"/>
      <c r="F49" s="455"/>
      <c r="G49" s="456"/>
      <c r="H49" s="136">
        <f>MIN((G47+H48),(100000+H48))</f>
        <v>0</v>
      </c>
      <c r="I49" s="65"/>
      <c r="J49" s="53"/>
    </row>
    <row r="50" spans="1:10" ht="16.5">
      <c r="A50" s="63">
        <v>14</v>
      </c>
      <c r="B50" s="60" t="s">
        <v>134</v>
      </c>
      <c r="C50" s="60"/>
      <c r="D50" s="60"/>
      <c r="E50" s="60"/>
      <c r="F50" s="60"/>
      <c r="G50" s="60"/>
      <c r="H50" s="72" t="str">
        <f>Statement!G38</f>
        <v>…..</v>
      </c>
      <c r="I50" s="65"/>
      <c r="J50" s="53"/>
    </row>
    <row r="51" spans="1:10" ht="16.5">
      <c r="A51" s="63">
        <v>15</v>
      </c>
      <c r="B51" s="54" t="s">
        <v>135</v>
      </c>
      <c r="C51" s="54"/>
      <c r="D51" s="54"/>
      <c r="E51" s="54"/>
      <c r="F51" s="54"/>
      <c r="G51" s="54"/>
      <c r="H51" s="68" t="str">
        <f>Statement!G39</f>
        <v>…..</v>
      </c>
      <c r="I51" s="65"/>
      <c r="J51" s="53"/>
    </row>
    <row r="52" spans="1:10" ht="16.5">
      <c r="A52" s="63">
        <v>16</v>
      </c>
      <c r="B52" s="54" t="s">
        <v>136</v>
      </c>
      <c r="C52" s="54"/>
      <c r="D52" s="54"/>
      <c r="E52" s="54"/>
      <c r="F52" s="54"/>
      <c r="G52" s="54"/>
      <c r="H52" s="68" t="str">
        <f>Statement!G40</f>
        <v>…..</v>
      </c>
      <c r="I52" s="65"/>
      <c r="J52" s="53"/>
    </row>
    <row r="53" spans="1:10" ht="16.5">
      <c r="A53" s="63">
        <v>17</v>
      </c>
      <c r="B53" s="54" t="s">
        <v>137</v>
      </c>
      <c r="C53" s="54"/>
      <c r="D53" s="54"/>
      <c r="E53" s="54"/>
      <c r="F53" s="54"/>
      <c r="G53" s="54"/>
      <c r="H53" s="68" t="str">
        <f>Statement!G41</f>
        <v>…..</v>
      </c>
      <c r="I53" s="65"/>
      <c r="J53" s="53"/>
    </row>
    <row r="54" spans="1:10" ht="16.5">
      <c r="A54" s="63">
        <v>18</v>
      </c>
      <c r="B54" s="54" t="s">
        <v>138</v>
      </c>
      <c r="C54" s="54"/>
      <c r="D54" s="54"/>
      <c r="E54" s="54"/>
      <c r="F54" s="54"/>
      <c r="G54" s="54"/>
      <c r="H54" s="68" t="str">
        <f>Statement!G42</f>
        <v>…..</v>
      </c>
      <c r="I54" s="65"/>
      <c r="J54" s="53"/>
    </row>
    <row r="55" spans="1:17" ht="16.5">
      <c r="A55" s="63">
        <v>19</v>
      </c>
      <c r="B55" s="54" t="s">
        <v>139</v>
      </c>
      <c r="C55" s="54"/>
      <c r="D55" s="54"/>
      <c r="E55" s="54"/>
      <c r="F55" s="54"/>
      <c r="G55" s="54"/>
      <c r="H55" s="68" t="str">
        <f>Statement!G44</f>
        <v>…..</v>
      </c>
      <c r="I55" s="65"/>
      <c r="J55" s="53"/>
      <c r="L55" s="54"/>
      <c r="M55" s="54"/>
      <c r="N55" s="55"/>
      <c r="O55" s="55"/>
      <c r="P55" s="55"/>
      <c r="Q55" s="56"/>
    </row>
    <row r="56" spans="1:17" ht="16.5">
      <c r="A56" s="63">
        <v>20</v>
      </c>
      <c r="B56" s="451" t="s">
        <v>164</v>
      </c>
      <c r="C56" s="442"/>
      <c r="D56" s="442"/>
      <c r="E56" s="442"/>
      <c r="F56" s="442"/>
      <c r="G56" s="443"/>
      <c r="H56" s="68" t="str">
        <f>Statement!G43</f>
        <v>…..</v>
      </c>
      <c r="I56" s="65"/>
      <c r="J56" s="53"/>
      <c r="L56" s="54"/>
      <c r="M56" s="54"/>
      <c r="N56" s="55"/>
      <c r="O56" s="55"/>
      <c r="P56" s="55"/>
      <c r="Q56" s="55"/>
    </row>
    <row r="57" spans="1:10" ht="16.5">
      <c r="A57" s="63">
        <v>21</v>
      </c>
      <c r="B57" s="54" t="s">
        <v>140</v>
      </c>
      <c r="C57" s="54"/>
      <c r="D57" s="54"/>
      <c r="E57" s="54"/>
      <c r="F57" s="54"/>
      <c r="G57" s="54"/>
      <c r="H57" s="136">
        <f>SUM(H50:H56)</f>
        <v>0</v>
      </c>
      <c r="I57" s="65"/>
      <c r="J57" s="53"/>
    </row>
    <row r="58" spans="1:10" ht="16.5">
      <c r="A58" s="63">
        <v>22</v>
      </c>
      <c r="B58" s="451" t="s">
        <v>219</v>
      </c>
      <c r="C58" s="442"/>
      <c r="D58" s="442"/>
      <c r="E58" s="442"/>
      <c r="F58" s="442"/>
      <c r="G58" s="443"/>
      <c r="H58" s="68">
        <f>H49+H57</f>
        <v>0</v>
      </c>
      <c r="I58" s="67">
        <f>H58</f>
        <v>0</v>
      </c>
      <c r="J58" s="53"/>
    </row>
    <row r="59" spans="1:10" ht="16.5">
      <c r="A59" s="63">
        <v>23</v>
      </c>
      <c r="B59" s="479" t="s">
        <v>218</v>
      </c>
      <c r="C59" s="480"/>
      <c r="D59" s="480"/>
      <c r="E59" s="480"/>
      <c r="F59" s="480"/>
      <c r="G59" s="481"/>
      <c r="H59" s="68"/>
      <c r="I59" s="74">
        <f>ROUND(I29-I58,-1)</f>
        <v>0</v>
      </c>
      <c r="J59" s="53"/>
    </row>
    <row r="60" spans="1:10" ht="16.5">
      <c r="A60" s="75"/>
      <c r="B60" s="52"/>
      <c r="C60" s="52"/>
      <c r="D60" s="52"/>
      <c r="E60" s="52"/>
      <c r="F60" s="52"/>
      <c r="G60" s="52"/>
      <c r="H60" s="68"/>
      <c r="I60" s="65"/>
      <c r="J60" s="53"/>
    </row>
    <row r="61" spans="1:10" ht="16.5">
      <c r="A61" s="75">
        <v>24</v>
      </c>
      <c r="B61" s="459" t="s">
        <v>162</v>
      </c>
      <c r="C61" s="460"/>
      <c r="D61" s="460"/>
      <c r="E61" s="460"/>
      <c r="F61" s="460"/>
      <c r="G61" s="461"/>
      <c r="H61" s="68"/>
      <c r="I61" s="65">
        <f>Statement!H52</f>
        <v>0</v>
      </c>
      <c r="J61" s="53"/>
    </row>
    <row r="62" spans="1:10" ht="16.5">
      <c r="A62" s="75">
        <v>25</v>
      </c>
      <c r="B62" s="452" t="s">
        <v>238</v>
      </c>
      <c r="C62" s="453"/>
      <c r="D62" s="453"/>
      <c r="E62" s="453"/>
      <c r="F62" s="52"/>
      <c r="G62" s="52"/>
      <c r="H62" s="68"/>
      <c r="I62" s="67">
        <f>Statement!H53</f>
        <v>0</v>
      </c>
      <c r="J62" s="53"/>
    </row>
    <row r="63" spans="1:10" ht="16.5">
      <c r="A63" s="75">
        <v>26</v>
      </c>
      <c r="B63" s="459" t="s">
        <v>237</v>
      </c>
      <c r="C63" s="460"/>
      <c r="D63" s="460"/>
      <c r="E63" s="460"/>
      <c r="F63" s="460"/>
      <c r="G63" s="461"/>
      <c r="H63" s="68"/>
      <c r="I63" s="65">
        <f>I61+I62</f>
        <v>0</v>
      </c>
      <c r="J63" s="53"/>
    </row>
    <row r="64" spans="1:10" ht="16.5">
      <c r="A64" s="75">
        <v>27</v>
      </c>
      <c r="B64" s="452" t="s">
        <v>239</v>
      </c>
      <c r="C64" s="453"/>
      <c r="D64" s="453"/>
      <c r="E64" s="453"/>
      <c r="F64" s="453"/>
      <c r="G64" s="454"/>
      <c r="H64" s="68"/>
      <c r="I64" s="69" t="str">
        <f>Statement!H55</f>
        <v>…..</v>
      </c>
      <c r="J64" s="53"/>
    </row>
    <row r="65" spans="1:10" ht="16.5">
      <c r="A65" s="75">
        <v>28</v>
      </c>
      <c r="B65" s="476" t="s">
        <v>163</v>
      </c>
      <c r="C65" s="477"/>
      <c r="D65" s="477"/>
      <c r="E65" s="477"/>
      <c r="F65" s="477"/>
      <c r="G65" s="478"/>
      <c r="H65" s="68"/>
      <c r="I65" s="68">
        <f>Statement!H56</f>
        <v>0</v>
      </c>
      <c r="J65" s="53"/>
    </row>
    <row r="66" spans="1:10" ht="16.5">
      <c r="A66" s="75">
        <v>29</v>
      </c>
      <c r="B66" s="452" t="s">
        <v>240</v>
      </c>
      <c r="C66" s="453"/>
      <c r="D66" s="453"/>
      <c r="E66" s="453"/>
      <c r="F66" s="453"/>
      <c r="G66" s="454"/>
      <c r="H66" s="68"/>
      <c r="I66" s="67">
        <f>IF(Statement!H57&gt;Statement!H56,Statement!H57,Statement!H56)</f>
        <v>0</v>
      </c>
      <c r="J66" s="53"/>
    </row>
    <row r="67" spans="1:10" ht="16.5">
      <c r="A67" s="75">
        <v>30</v>
      </c>
      <c r="B67" s="446" t="s">
        <v>243</v>
      </c>
      <c r="C67" s="447"/>
      <c r="D67" s="447"/>
      <c r="E67" s="447"/>
      <c r="F67" s="447"/>
      <c r="G67" s="448"/>
      <c r="H67" s="69"/>
      <c r="I67" s="69" t="str">
        <f>IF(Statement!H57&gt;Statement!H56,Statement!H58,"Nil")</f>
        <v>Nil</v>
      </c>
      <c r="J67" s="53"/>
    </row>
    <row r="68" spans="1:10" ht="16.5">
      <c r="A68" s="462" t="s">
        <v>141</v>
      </c>
      <c r="B68" s="463"/>
      <c r="C68" s="463"/>
      <c r="D68" s="463"/>
      <c r="E68" s="463"/>
      <c r="F68" s="463"/>
      <c r="G68" s="463"/>
      <c r="H68" s="463"/>
      <c r="I68" s="464"/>
      <c r="J68" s="53"/>
    </row>
    <row r="69" spans="1:10" ht="16.5">
      <c r="A69" s="469" t="s">
        <v>142</v>
      </c>
      <c r="B69" s="470"/>
      <c r="C69" s="470"/>
      <c r="D69" s="466"/>
      <c r="E69" s="469" t="s">
        <v>143</v>
      </c>
      <c r="F69" s="470"/>
      <c r="G69" s="470"/>
      <c r="H69" s="465" t="s">
        <v>144</v>
      </c>
      <c r="I69" s="466"/>
      <c r="J69" s="53"/>
    </row>
    <row r="70" spans="1:10" ht="16.5">
      <c r="A70" s="467"/>
      <c r="B70" s="471"/>
      <c r="C70" s="471"/>
      <c r="D70" s="468"/>
      <c r="E70" s="467"/>
      <c r="F70" s="471"/>
      <c r="G70" s="471"/>
      <c r="H70" s="467"/>
      <c r="I70" s="468"/>
      <c r="J70" s="53"/>
    </row>
    <row r="71" spans="1:10" ht="35.25" customHeight="1">
      <c r="A71" s="483">
        <f>I66</f>
        <v>0</v>
      </c>
      <c r="B71" s="484"/>
      <c r="C71" s="484"/>
      <c r="D71" s="485"/>
      <c r="E71" s="486"/>
      <c r="F71" s="487"/>
      <c r="G71" s="488"/>
      <c r="H71" s="486"/>
      <c r="I71" s="488"/>
      <c r="J71" s="53"/>
    </row>
    <row r="72" spans="1:10" ht="16.5">
      <c r="A72" s="489" t="s">
        <v>145</v>
      </c>
      <c r="B72" s="490"/>
      <c r="C72" s="490"/>
      <c r="D72" s="490"/>
      <c r="E72" s="490"/>
      <c r="F72" s="490"/>
      <c r="G72" s="490"/>
      <c r="H72" s="490"/>
      <c r="I72" s="491"/>
      <c r="J72" s="53"/>
    </row>
    <row r="73" spans="1:10" ht="16.5">
      <c r="A73" s="437" t="s">
        <v>146</v>
      </c>
      <c r="B73" s="438"/>
      <c r="C73" s="438"/>
      <c r="D73" s="438"/>
      <c r="E73" s="438"/>
      <c r="F73" s="438"/>
      <c r="G73" s="438"/>
      <c r="H73" s="438"/>
      <c r="I73" s="439"/>
      <c r="J73" s="53"/>
    </row>
    <row r="74" spans="1:10" ht="16.5">
      <c r="A74" s="437" t="s">
        <v>147</v>
      </c>
      <c r="B74" s="438"/>
      <c r="C74" s="438"/>
      <c r="D74" s="438"/>
      <c r="E74" s="438"/>
      <c r="F74" s="438"/>
      <c r="G74" s="438"/>
      <c r="H74" s="438"/>
      <c r="I74" s="439"/>
      <c r="J74" s="53"/>
    </row>
    <row r="75" spans="1:10" ht="16.5">
      <c r="A75" s="492" t="s">
        <v>148</v>
      </c>
      <c r="B75" s="493"/>
      <c r="C75" s="493"/>
      <c r="D75" s="493"/>
      <c r="E75" s="493"/>
      <c r="F75" s="493"/>
      <c r="G75" s="493"/>
      <c r="H75" s="493"/>
      <c r="I75" s="494"/>
      <c r="J75" s="53"/>
    </row>
    <row r="76" spans="1:10" ht="16.5">
      <c r="A76" s="492" t="s">
        <v>149</v>
      </c>
      <c r="B76" s="493"/>
      <c r="C76" s="493"/>
      <c r="D76" s="493"/>
      <c r="E76" s="493"/>
      <c r="F76" s="493"/>
      <c r="G76" s="493"/>
      <c r="H76" s="493"/>
      <c r="I76" s="494"/>
      <c r="J76" s="53"/>
    </row>
    <row r="77" spans="1:10" ht="16.5">
      <c r="A77" s="76" t="s">
        <v>150</v>
      </c>
      <c r="B77" s="77"/>
      <c r="C77" s="77"/>
      <c r="D77" s="77"/>
      <c r="E77" s="77"/>
      <c r="F77" s="77"/>
      <c r="G77" s="77"/>
      <c r="H77" s="78"/>
      <c r="I77" s="79"/>
      <c r="J77" s="53"/>
    </row>
    <row r="78" spans="1:10" ht="16.5">
      <c r="A78" s="53"/>
      <c r="B78" s="53"/>
      <c r="C78" s="53"/>
      <c r="D78" s="53"/>
      <c r="E78" s="53"/>
      <c r="F78" s="53"/>
      <c r="G78" s="53"/>
      <c r="J78" s="53"/>
    </row>
    <row r="79" spans="1:10" ht="16.5">
      <c r="A79" s="53"/>
      <c r="B79" s="53"/>
      <c r="C79" s="53"/>
      <c r="D79" s="53"/>
      <c r="E79" s="53"/>
      <c r="F79" s="53"/>
      <c r="G79" s="53" t="s">
        <v>151</v>
      </c>
      <c r="J79" s="53"/>
    </row>
    <row r="80" spans="1:10" ht="16.5">
      <c r="A80" s="53"/>
      <c r="B80" s="53"/>
      <c r="C80" s="53"/>
      <c r="D80" s="53"/>
      <c r="E80" s="53"/>
      <c r="F80" s="53"/>
      <c r="G80" s="53" t="s">
        <v>152</v>
      </c>
      <c r="J80" s="53"/>
    </row>
    <row r="81" spans="1:10" ht="16.5">
      <c r="A81" s="53" t="s">
        <v>81</v>
      </c>
      <c r="B81" s="53"/>
      <c r="C81" s="53"/>
      <c r="D81" s="53"/>
      <c r="E81" s="53"/>
      <c r="F81" s="482" t="s">
        <v>153</v>
      </c>
      <c r="G81" s="482"/>
      <c r="H81" s="482"/>
      <c r="I81" s="482"/>
      <c r="J81" s="53"/>
    </row>
    <row r="82" spans="1:10" ht="16.5">
      <c r="A82" s="53" t="s">
        <v>154</v>
      </c>
      <c r="B82" s="53"/>
      <c r="C82" s="53"/>
      <c r="D82" s="53"/>
      <c r="E82" s="53"/>
      <c r="F82" s="482" t="s">
        <v>192</v>
      </c>
      <c r="G82" s="482"/>
      <c r="H82" s="482"/>
      <c r="I82" s="482"/>
      <c r="J82" s="53"/>
    </row>
    <row r="83" spans="1:10" ht="16.5">
      <c r="A83" s="53"/>
      <c r="B83" s="53"/>
      <c r="C83" s="53"/>
      <c r="D83" s="53"/>
      <c r="E83" s="53"/>
      <c r="F83" s="53"/>
      <c r="G83" s="53"/>
      <c r="J83" s="53"/>
    </row>
    <row r="84" spans="1:10" ht="16.5">
      <c r="A84" s="53"/>
      <c r="B84" s="53"/>
      <c r="C84" s="53"/>
      <c r="D84" s="53"/>
      <c r="E84" s="53"/>
      <c r="F84" s="53"/>
      <c r="G84" s="53"/>
      <c r="J84" s="53"/>
    </row>
    <row r="85" spans="1:10" ht="16.5">
      <c r="A85" s="53"/>
      <c r="B85" s="53"/>
      <c r="C85" s="53"/>
      <c r="D85" s="53"/>
      <c r="E85" s="53"/>
      <c r="F85" s="53"/>
      <c r="G85" s="53"/>
      <c r="J85" s="53"/>
    </row>
    <row r="86" spans="1:10" ht="16.5">
      <c r="A86" s="53"/>
      <c r="B86" s="53"/>
      <c r="C86" s="53"/>
      <c r="D86" s="53"/>
      <c r="E86" s="53"/>
      <c r="F86" s="53"/>
      <c r="G86" s="53"/>
      <c r="J86" s="53"/>
    </row>
    <row r="87" spans="1:10" ht="16.5">
      <c r="A87" s="53"/>
      <c r="B87" s="53"/>
      <c r="C87" s="53"/>
      <c r="D87" s="53"/>
      <c r="E87" s="53"/>
      <c r="F87" s="53"/>
      <c r="G87" s="53"/>
      <c r="J87" s="53"/>
    </row>
    <row r="88" spans="1:10" ht="16.5">
      <c r="A88" s="53"/>
      <c r="B88" s="53"/>
      <c r="C88" s="53"/>
      <c r="D88" s="53"/>
      <c r="E88" s="53"/>
      <c r="F88" s="53"/>
      <c r="G88" s="53"/>
      <c r="J88" s="53"/>
    </row>
    <row r="89" spans="1:10" ht="16.5">
      <c r="A89" s="53"/>
      <c r="B89" s="53"/>
      <c r="C89" s="53"/>
      <c r="D89" s="53"/>
      <c r="E89" s="53"/>
      <c r="F89" s="53"/>
      <c r="G89" s="53"/>
      <c r="J89" s="53"/>
    </row>
    <row r="90" spans="1:10" ht="16.5">
      <c r="A90" s="53"/>
      <c r="B90" s="53"/>
      <c r="C90" s="53"/>
      <c r="D90" s="53"/>
      <c r="E90" s="53"/>
      <c r="F90" s="53"/>
      <c r="G90" s="53"/>
      <c r="J90" s="53"/>
    </row>
  </sheetData>
  <sheetProtection password="DE5F" sheet="1" formatCells="0" formatColumns="0" formatRows="0" insertColumns="0" insertRows="0" insertHyperlinks="0" deleteColumns="0" deleteRows="0" sort="0" autoFilter="0" pivotTables="0"/>
  <mergeCells count="64">
    <mergeCell ref="F82:I82"/>
    <mergeCell ref="A71:D71"/>
    <mergeCell ref="E71:G71"/>
    <mergeCell ref="H71:I71"/>
    <mergeCell ref="A72:I72"/>
    <mergeCell ref="F81:I81"/>
    <mergeCell ref="A76:I76"/>
    <mergeCell ref="A75:I75"/>
    <mergeCell ref="K2:L2"/>
    <mergeCell ref="A8:E8"/>
    <mergeCell ref="F9:G9"/>
    <mergeCell ref="B65:G65"/>
    <mergeCell ref="C33:G33"/>
    <mergeCell ref="B64:G64"/>
    <mergeCell ref="B61:G61"/>
    <mergeCell ref="C37:G37"/>
    <mergeCell ref="B59:G59"/>
    <mergeCell ref="B58:G58"/>
    <mergeCell ref="A68:I68"/>
    <mergeCell ref="F10:G10"/>
    <mergeCell ref="C31:G31"/>
    <mergeCell ref="H69:I70"/>
    <mergeCell ref="A69:D70"/>
    <mergeCell ref="E69:G70"/>
    <mergeCell ref="C41:G41"/>
    <mergeCell ref="C36:G36"/>
    <mergeCell ref="B62:E62"/>
    <mergeCell ref="C40:G40"/>
    <mergeCell ref="B67:G67"/>
    <mergeCell ref="C42:G42"/>
    <mergeCell ref="D44:G44"/>
    <mergeCell ref="B56:G56"/>
    <mergeCell ref="B66:G66"/>
    <mergeCell ref="B49:G49"/>
    <mergeCell ref="C45:G45"/>
    <mergeCell ref="B63:G63"/>
    <mergeCell ref="F6:I6"/>
    <mergeCell ref="A13:I13"/>
    <mergeCell ref="A74:I74"/>
    <mergeCell ref="A73:I73"/>
    <mergeCell ref="A6:E6"/>
    <mergeCell ref="F7:I7"/>
    <mergeCell ref="H9:I9"/>
    <mergeCell ref="E32:G32"/>
    <mergeCell ref="A9:B9"/>
    <mergeCell ref="C9:E9"/>
    <mergeCell ref="A1:I1"/>
    <mergeCell ref="A2:I2"/>
    <mergeCell ref="A3:I3"/>
    <mergeCell ref="A4:E4"/>
    <mergeCell ref="F4:I4"/>
    <mergeCell ref="A11:E12"/>
    <mergeCell ref="F8:I8"/>
    <mergeCell ref="A5:E5"/>
    <mergeCell ref="A7:E7"/>
    <mergeCell ref="F5:I5"/>
    <mergeCell ref="H11:I12"/>
    <mergeCell ref="H10:I10"/>
    <mergeCell ref="C35:G35"/>
    <mergeCell ref="C39:G39"/>
    <mergeCell ref="C34:G34"/>
    <mergeCell ref="A10:E10"/>
    <mergeCell ref="C38:G38"/>
    <mergeCell ref="C29:E29"/>
  </mergeCells>
  <hyperlinks>
    <hyperlink ref="K3" location="Statement!A1" display="Statement"/>
    <hyperlink ref="L3" location="Form!A1" display="Form"/>
  </hyperlinks>
  <printOptions/>
  <pageMargins left="0.7" right="0.7" top="0.75" bottom="0.2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Arjunarun</dc:creator>
  <cp:keywords/>
  <dc:description/>
  <cp:lastModifiedBy>arjunarun</cp:lastModifiedBy>
  <cp:lastPrinted>2011-01-13T17:46:43Z</cp:lastPrinted>
  <dcterms:created xsi:type="dcterms:W3CDTF">2005-02-21T16:29:22Z</dcterms:created>
  <dcterms:modified xsi:type="dcterms:W3CDTF">2011-01-29T11:04:09Z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